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DSGI\DOC\TEXTES-OFF-STOCK\Textes Officiels_Archives\6.INSTRUCTIONS\2023\2023_Fichiers_originaux_et_modifies\170 (en cours)\"/>
    </mc:Choice>
  </mc:AlternateContent>
  <xr:revisionPtr revIDLastSave="0" documentId="13_ncr:1_{9E7833D7-F63A-423B-88BA-B3D2181E2E9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RASA ESSIP" sheetId="1" r:id="rId1"/>
  </sheets>
  <externalReferences>
    <externalReference r:id="rId2"/>
  </externalReferences>
  <definedNames>
    <definedName name="Regions">[1]LISTES!$A$1:$A$14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5" i="1" l="1"/>
  <c r="F584" i="1"/>
  <c r="C584" i="1"/>
  <c r="C585" i="1" s="1"/>
  <c r="H543" i="1"/>
  <c r="F521" i="1"/>
  <c r="E521" i="1"/>
  <c r="D521" i="1"/>
  <c r="H508" i="1"/>
  <c r="G473" i="1"/>
  <c r="H472" i="1"/>
  <c r="G451" i="1"/>
  <c r="H447" i="1"/>
  <c r="G370" i="1"/>
  <c r="G371" i="1" s="1"/>
  <c r="E370" i="1"/>
  <c r="E371" i="1" s="1"/>
  <c r="G351" i="1"/>
  <c r="G352" i="1" s="1"/>
  <c r="E351" i="1"/>
  <c r="E352" i="1" s="1"/>
  <c r="E339" i="1"/>
  <c r="G338" i="1"/>
  <c r="G339" i="1" s="1"/>
  <c r="E338" i="1"/>
  <c r="G329" i="1"/>
  <c r="G330" i="1" s="1"/>
  <c r="E329" i="1"/>
  <c r="E330" i="1" s="1"/>
  <c r="G304" i="1"/>
  <c r="G305" i="1" s="1"/>
  <c r="E304" i="1"/>
  <c r="E305" i="1" s="1"/>
  <c r="C286" i="1"/>
  <c r="D285" i="1"/>
  <c r="F217" i="1"/>
  <c r="G213" i="1"/>
  <c r="D206" i="1"/>
  <c r="E203" i="1"/>
  <c r="G178" i="1"/>
  <c r="G179" i="1" s="1"/>
  <c r="G159" i="1"/>
  <c r="G158" i="1"/>
  <c r="G157" i="1"/>
  <c r="G156" i="1"/>
  <c r="G152" i="1"/>
  <c r="G153" i="1" s="1"/>
  <c r="E152" i="1"/>
  <c r="E153" i="1" s="1"/>
  <c r="C152" i="1"/>
  <c r="C153" i="1" s="1"/>
  <c r="G102" i="1"/>
  <c r="G101" i="1"/>
  <c r="F100" i="1"/>
  <c r="E100" i="1"/>
  <c r="G99" i="1"/>
  <c r="G98" i="1"/>
  <c r="G97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F481" i="1" l="1"/>
  <c r="G10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JEREMY OLIVIER</author>
    <author>GILBERT, Benjamin</author>
  </authors>
  <commentList>
    <comment ref="B47" authorId="0" shapeId="0" xr:uid="{00000000-0006-0000-0000-000001000000}">
      <text>
        <r>
          <rPr>
            <sz val="9"/>
            <color indexed="81"/>
            <rFont val="Tahoma"/>
            <family val="2"/>
          </rPr>
          <t>par exemple : 70 euros /mois
ou 10% des revenus</t>
        </r>
      </text>
    </comment>
    <comment ref="B157" authorId="0" shapeId="0" xr:uid="{00000000-0006-0000-0000-000002000000}">
      <text>
        <r>
          <rPr>
            <sz val="9"/>
            <color indexed="81"/>
            <rFont val="Tahoma"/>
            <family val="2"/>
          </rPr>
          <t>Nouvelles personnes qui occupent une place autorisée dans l'année : ne tient pas compte des personnes sur liste d'attente</t>
        </r>
      </text>
    </comment>
    <comment ref="B162" authorId="1" shapeId="0" xr:uid="{00000000-0006-0000-0000-000003000000}">
      <text>
        <r>
          <rPr>
            <sz val="9"/>
            <color indexed="81"/>
            <rFont val="Tahoma"/>
            <charset val="1"/>
          </rPr>
          <t xml:space="preserve">
Une personne dite "rencontrée" est une personne avec laquelle l'équipe a interargit dans le cadre de son intervention mais sans que la personne n'ait un dossier créé/ne s'inscrive dans la file active de l'équipe mobile</t>
        </r>
      </text>
    </comment>
    <comment ref="B185" authorId="1" shapeId="0" xr:uid="{00000000-0006-0000-0000-000004000000}">
      <text>
        <r>
          <rPr>
            <sz val="9"/>
            <color indexed="81"/>
            <rFont val="Tahoma"/>
            <family val="2"/>
          </rPr>
          <t>Algérie, Egypte, Lybie, Maroc, Mauritanie, Tunisie</t>
        </r>
      </text>
    </comment>
    <comment ref="B186" authorId="1" shapeId="0" xr:uid="{00000000-0006-0000-0000-000005000000}">
      <text>
        <r>
          <rPr>
            <sz val="9"/>
            <color indexed="81"/>
            <rFont val="Tahoma"/>
            <family val="2"/>
          </rPr>
          <t>Benin, Cameroun, Centre Afrique, Congo Brazzaville, Côté d’Ivoire, Gabon, Gambie, Guinée Bissau, Guinée Conakry, Guinée équatoriale, Liberia, Mali, Niger, Nigeria, République du Congo, Sénégal, Sierra Leone, Tchad, Togo</t>
        </r>
      </text>
    </comment>
    <comment ref="B187" authorId="1" shapeId="0" xr:uid="{00000000-0006-0000-0000-000006000000}">
      <text>
        <r>
          <rPr>
            <sz val="9"/>
            <color indexed="81"/>
            <rFont val="Tahoma"/>
            <family val="2"/>
          </rPr>
          <t>Burundi, Djibouti, Erythrée, Ethiopie, Kenya, Ouganda, Rwanda, Somalie, Soudan</t>
        </r>
      </text>
    </comment>
    <comment ref="B188" authorId="1" shapeId="0" xr:uid="{00000000-0006-0000-0000-000007000000}">
      <text>
        <r>
          <rPr>
            <sz val="9"/>
            <color indexed="81"/>
            <rFont val="Tahoma"/>
            <family val="2"/>
          </rPr>
          <t>Afrique du Sud, Angola, Botswana, Malawi, Mozambique, Namibie, Tanzanie, Zambie, Zimbabwe) Mascareignes (Comores, Madagascar, Maurice, Mayotte, Seychelles</t>
        </r>
      </text>
    </comment>
    <comment ref="B189" authorId="1" shapeId="0" xr:uid="{00000000-0006-0000-0000-000008000000}">
      <text>
        <r>
          <rPr>
            <sz val="9"/>
            <color indexed="81"/>
            <rFont val="Tahoma"/>
            <family val="2"/>
          </rPr>
          <t>Arabie Saoudite, Arménie, Azerbaïdjan, Bahreïn, Emirats Arabes Unis, Géorgie, Iraq, Israël, Jordanie, Koweït, Liban, Palestine, Qatar, Sultanat d’Oman, Syrie, Turquie, Yémen</t>
        </r>
      </text>
    </comment>
    <comment ref="B190" authorId="1" shapeId="0" xr:uid="{00000000-0006-0000-0000-000009000000}">
      <text>
        <r>
          <rPr>
            <sz val="9"/>
            <color indexed="81"/>
            <rFont val="Tahoma"/>
            <family val="2"/>
          </rPr>
          <t>Afghanistan, Bangladesh, Bhoutan, Inde, Iran, Kazakhstan, Kirghizstan, Maldives, Népal, Ouzbékistan, Pakistan, Sri Lanka, Tadjikistan, Turkménistan</t>
        </r>
      </text>
    </comment>
    <comment ref="B191" authorId="1" shapeId="0" xr:uid="{00000000-0006-0000-0000-00000A000000}">
      <text>
        <r>
          <rPr>
            <sz val="9"/>
            <color indexed="81"/>
            <rFont val="Tahoma"/>
            <family val="2"/>
          </rPr>
          <t>Birmanie, Brunei, Cambodge, Chine, Corée du Nord, Corée du Sud, Indonésie, Japon, Laos, Malaisie, Mongolie, Philippines, Singapour, Taiwan, Thaïlande, Timor Oriental</t>
        </r>
      </text>
    </comment>
    <comment ref="B192" authorId="1" shapeId="0" xr:uid="{00000000-0006-0000-0000-00000B000000}">
      <text>
        <r>
          <rPr>
            <sz val="9"/>
            <color indexed="81"/>
            <rFont val="Tahoma"/>
            <family val="2"/>
          </rPr>
          <t>Australie, la Nouvelle-Zélande, la Nouvelle-Guinée et autres îles et archipels.</t>
        </r>
      </text>
    </comment>
    <comment ref="B193" authorId="1" shapeId="0" xr:uid="{00000000-0006-0000-0000-00000C000000}">
      <text>
        <r>
          <rPr>
            <sz val="9"/>
            <color indexed="81"/>
            <rFont val="Tahoma"/>
            <charset val="1"/>
          </rPr>
          <t>Serbie, Bosnie-Herzégovine, Monténégro, Kosovo, Albanie, Macédoine du Nord, Bulgarie</t>
        </r>
      </text>
    </comment>
    <comment ref="B425" authorId="1" shapeId="0" xr:uid="{00000000-0006-0000-0000-00000D000000}">
      <text>
        <r>
          <rPr>
            <sz val="9"/>
            <color indexed="81"/>
            <rFont val="Tahoma"/>
            <family val="2"/>
          </rPr>
          <t>médecin généraliste/spécialiste, CMS/MSP, laboratoire d'analyse</t>
        </r>
      </text>
    </comment>
    <comment ref="B429" authorId="1" shapeId="0" xr:uid="{00000000-0006-0000-0000-00000E000000}">
      <text>
        <r>
          <rPr>
            <sz val="9"/>
            <color indexed="81"/>
            <rFont val="Tahoma"/>
            <family val="2"/>
          </rPr>
          <t>Exemple : CMP, PMI, ...
Association spécialisée</t>
        </r>
      </text>
    </comment>
    <comment ref="B481" authorId="0" shapeId="0" xr:uid="{00000000-0006-0000-0000-00000F000000}">
      <text>
        <r>
          <rPr>
            <sz val="9"/>
            <color indexed="81"/>
            <rFont val="Tahoma"/>
            <family val="2"/>
          </rPr>
          <t>Nombre de refus = nombre total de candidatures - le nombre d'admission</t>
        </r>
      </text>
    </comment>
    <comment ref="F580" authorId="0" shapeId="0" xr:uid="{00000000-0006-0000-0000-000010000000}">
      <text>
        <r>
          <rPr>
            <sz val="9"/>
            <color indexed="81"/>
            <rFont val="Tahoma"/>
            <family val="2"/>
          </rPr>
          <t xml:space="preserve">comptabilisez les personnes décédés également
</t>
        </r>
      </text>
    </comment>
  </commentList>
</comments>
</file>

<file path=xl/sharedStrings.xml><?xml version="1.0" encoding="utf-8"?>
<sst xmlns="http://schemas.openxmlformats.org/spreadsheetml/2006/main" count="355" uniqueCount="298">
  <si>
    <t>régions</t>
  </si>
  <si>
    <t>département</t>
  </si>
  <si>
    <t>année</t>
  </si>
  <si>
    <t xml:space="preserve">Type de dossier </t>
  </si>
  <si>
    <t xml:space="preserve">I. L'Organisme gestionnaire </t>
  </si>
  <si>
    <t>1-  Identification de la structure</t>
  </si>
  <si>
    <t>Nom de l'organisme gestionnaire</t>
  </si>
  <si>
    <t>Nom de l'équipe (ESSIP) diposant de l'autorisation administrative</t>
  </si>
  <si>
    <t xml:space="preserve">Nom et prénom du Responsable </t>
  </si>
  <si>
    <t>Adresse :</t>
  </si>
  <si>
    <t>Code postal :</t>
  </si>
  <si>
    <t>Commune :</t>
  </si>
  <si>
    <t>Téléphone :</t>
  </si>
  <si>
    <t>Adresse électronique :</t>
  </si>
  <si>
    <t>Site Internet :</t>
  </si>
  <si>
    <t>2- Critères d'admission  dans le dispositif définis par votre structure</t>
  </si>
  <si>
    <r>
      <t>II. MO</t>
    </r>
    <r>
      <rPr>
        <sz val="11"/>
        <rFont val="Calibri"/>
        <family val="2"/>
        <scheme val="minor"/>
      </rPr>
      <t>YENS FINANCIERS DU DISPOSTIF</t>
    </r>
  </si>
  <si>
    <t xml:space="preserve">A partir du compte administratif : </t>
  </si>
  <si>
    <t>Recettes :</t>
  </si>
  <si>
    <t>GI : Produits de la tarification</t>
  </si>
  <si>
    <t>GII : Autres produits relatifs à l'exploitation</t>
  </si>
  <si>
    <t xml:space="preserve">GIII : Produits financiers et produits non encaissables </t>
  </si>
  <si>
    <t xml:space="preserve">Montant total de la participation des résidents réellement enregistré comme produit : </t>
  </si>
  <si>
    <t>Montant mensuel de la participation demandée aux résidents (que le résident s'en acquitte ou non)</t>
  </si>
  <si>
    <t xml:space="preserve">Charges : </t>
  </si>
  <si>
    <t xml:space="preserve"> GI : Dépenses liées à l'exploitation courante</t>
  </si>
  <si>
    <t>GII : Dépenses liées au personnel</t>
  </si>
  <si>
    <t>GIII : Dépenses liées à la structure</t>
  </si>
  <si>
    <t>Montant total annuel de l'aide financière attribuée aux personnes accompagnées (argent, ticket restaurant, frais liés à la scolarité …)</t>
  </si>
  <si>
    <t xml:space="preserve">Montant total annuel de l'aide en nature attribuée aux personnes accompagnées (ticket de bus, …) </t>
  </si>
  <si>
    <t>Commentaires</t>
  </si>
  <si>
    <t xml:space="preserve">III. L'EQUIPE  </t>
  </si>
  <si>
    <t>Convention collective</t>
  </si>
  <si>
    <t>En nombre d'Equivalent Temps Plein Travaillé-ETPT
ETPT : un temps plein correspond à 35 heures par semaine (exemple : un mi-temps est compté 0,5 ETPT)</t>
  </si>
  <si>
    <t>Salariés de la structure
(en ETPT)</t>
  </si>
  <si>
    <t>Mis à disposition par d'autres structures
(en ETPT)</t>
  </si>
  <si>
    <t>Total</t>
  </si>
  <si>
    <t>Infirmier</t>
  </si>
  <si>
    <t>Médecin</t>
  </si>
  <si>
    <t>Psychologue</t>
  </si>
  <si>
    <t>Autre personnel paramédical (kiné, diététicien, art thérapeuthe …)</t>
  </si>
  <si>
    <t>Aide soignant, aide médico-psychologique, Auxilliaire de soin</t>
  </si>
  <si>
    <t>Educateur spécialisé/ Educateur de jeunes enfants/Autre personnel éducatif ou socio-éducatif</t>
  </si>
  <si>
    <t>Animateur / Moniteur</t>
  </si>
  <si>
    <t xml:space="preserve">Professeur d'activités sportives adaptées </t>
  </si>
  <si>
    <t>Assistant de service social</t>
  </si>
  <si>
    <t>Technicien(ne) de l'intervention sociale et familiale</t>
  </si>
  <si>
    <t xml:space="preserve">Conseiller emploi / insertion </t>
  </si>
  <si>
    <t>Conseiller en économie sociale et familiale</t>
  </si>
  <si>
    <t xml:space="preserve">Chargé de mission logement </t>
  </si>
  <si>
    <t>Maitresse de maison, aide à domicile, auxiliaire de vie, …</t>
  </si>
  <si>
    <t xml:space="preserve">Directeur / Chef de service </t>
  </si>
  <si>
    <t>Assistant de direction, secrétariat et personnel administratif</t>
  </si>
  <si>
    <t>Personnel logistique (entretien, maintenance…)</t>
  </si>
  <si>
    <t>autres précisez :</t>
  </si>
  <si>
    <t>Stagiaires</t>
  </si>
  <si>
    <t>Service civique</t>
  </si>
  <si>
    <t>en nombre de personnes</t>
  </si>
  <si>
    <t>Effectifs réels dans la structure</t>
  </si>
  <si>
    <t>Nombre de départs dans l'année</t>
  </si>
  <si>
    <t>Nombre de recrutements dans l'année</t>
  </si>
  <si>
    <t>Distance kilométrique parcourue par l'équipe</t>
  </si>
  <si>
    <t>Temps partagés</t>
  </si>
  <si>
    <t>Nombre d'heures</t>
  </si>
  <si>
    <t>Commission d'admission</t>
  </si>
  <si>
    <t>Réunion dur des dsosiers individuels</t>
  </si>
  <si>
    <t>Réunions d'équipes diverses (partage de pratiques..)</t>
  </si>
  <si>
    <t>Temps de formation des équipes</t>
  </si>
  <si>
    <t xml:space="preserve">Périmètre d'intervention </t>
  </si>
  <si>
    <t>Codes postaux</t>
  </si>
  <si>
    <t>Liste des conventions (dont conventions obligatoires)</t>
  </si>
  <si>
    <t>IV. NOMBRE DE PLACES /EQUIPES</t>
  </si>
  <si>
    <t xml:space="preserve"> au 31/12 de l'année de référence du rapport d'activité</t>
  </si>
  <si>
    <t xml:space="preserve">Nombre total de places/équipes autorisées au 31/12 </t>
  </si>
  <si>
    <t xml:space="preserve">dont nombre total de places/équipes installées au 31/12 </t>
  </si>
  <si>
    <t>dont nouvelles places/équipes autorisées au cours de l'année</t>
  </si>
  <si>
    <t>Données à extraire du SI en IDF (sauf commentaires)</t>
  </si>
  <si>
    <t xml:space="preserve">V. PROFIL DE LA FILE ACTIVE </t>
  </si>
  <si>
    <t>La file active : les personnes occupant une place du dispostif dans l'année (personnes présentes au 31/12 + personnes sorties dans l'année)</t>
  </si>
  <si>
    <t xml:space="preserve">1- Age et genre des personnes accompagnées </t>
  </si>
  <si>
    <t xml:space="preserve">Nombre de personnes accompagnées : </t>
  </si>
  <si>
    <t>Femme</t>
  </si>
  <si>
    <t>Homme</t>
  </si>
  <si>
    <t>Non-binaire/Autre</t>
  </si>
  <si>
    <t>0-1 ans</t>
  </si>
  <si>
    <t>2-6 ans</t>
  </si>
  <si>
    <t>7-17 ans</t>
  </si>
  <si>
    <t>18-45 ans</t>
  </si>
  <si>
    <t>46- 59 ans</t>
  </si>
  <si>
    <t>60 ans et plus</t>
  </si>
  <si>
    <t>Transgenre/Non-binaire/Autre</t>
  </si>
  <si>
    <t xml:space="preserve">Nombre de personnes accompagnées  dans l'année (File active) </t>
  </si>
  <si>
    <r>
      <rPr>
        <b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nouvelles personnes accompagnées dans l'année </t>
    </r>
  </si>
  <si>
    <r>
      <rPr>
        <b/>
        <sz val="11"/>
        <color theme="1"/>
        <rFont val="Calibri"/>
        <family val="2"/>
        <scheme val="minor"/>
      </rPr>
      <t xml:space="preserve">dont </t>
    </r>
    <r>
      <rPr>
        <sz val="11"/>
        <color theme="1"/>
        <rFont val="Calibri"/>
        <family val="2"/>
        <scheme val="minor"/>
      </rPr>
      <t>nombre de sortants dans l'année</t>
    </r>
  </si>
  <si>
    <r>
      <rPr>
        <b/>
        <sz val="11"/>
        <color theme="1"/>
        <rFont val="Calibri"/>
        <family val="2"/>
        <scheme val="minor"/>
      </rPr>
      <t xml:space="preserve">dont </t>
    </r>
    <r>
      <rPr>
        <sz val="11"/>
        <color theme="1"/>
        <rFont val="Calibri"/>
        <family val="2"/>
        <scheme val="minor"/>
      </rPr>
      <t>nombre de personnes allophones</t>
    </r>
  </si>
  <si>
    <t>Adulte</t>
  </si>
  <si>
    <t>Mineurs</t>
  </si>
  <si>
    <t>Nombre de personnes rencontrées</t>
  </si>
  <si>
    <t xml:space="preserve">2- Langues parlées </t>
  </si>
  <si>
    <t>3 principales langues parlées</t>
  </si>
  <si>
    <t>3- Lieu de vie de la personne</t>
  </si>
  <si>
    <t xml:space="preserve">Type d'hebergement de la file active : </t>
  </si>
  <si>
    <t xml:space="preserve">Nombre de personnes accompagnées en secteur AHI </t>
  </si>
  <si>
    <t>Nombre de personnes accompagnées en secteur DNA</t>
  </si>
  <si>
    <t>Nombre de personnes avec un hébergement précaire (lieu de squat, bidonville, tente, caravane, camping, chez des proches…)</t>
  </si>
  <si>
    <t xml:space="preserve">Nombre de personnes sans logement ni hébergement - accompagnement directement à la rue (maraudes) </t>
  </si>
  <si>
    <t>Nombre de personnes  type hebergement autres</t>
  </si>
  <si>
    <t>4- Origine géographique des personnes</t>
  </si>
  <si>
    <t xml:space="preserve"> Afrique du Nord </t>
  </si>
  <si>
    <t xml:space="preserve">Afrique de l’Ouest </t>
  </si>
  <si>
    <r>
      <t>Afrique de l’est</t>
    </r>
    <r>
      <rPr>
        <sz val="7"/>
        <color rgb="FF00000A"/>
        <rFont val="Calibri"/>
        <family val="2"/>
        <scheme val="minor"/>
      </rPr>
      <t xml:space="preserve"> </t>
    </r>
  </si>
  <si>
    <t xml:space="preserve">Afrique Australe </t>
  </si>
  <si>
    <t xml:space="preserve">Proche Orient </t>
  </si>
  <si>
    <t xml:space="preserve">Moyen Orient </t>
  </si>
  <si>
    <t xml:space="preserve">Extrême Orient </t>
  </si>
  <si>
    <t>Océanie</t>
  </si>
  <si>
    <t>Europe de l'Est</t>
  </si>
  <si>
    <t xml:space="preserve">Autres </t>
  </si>
  <si>
    <t>5 - Situation familiale (facultatif)</t>
  </si>
  <si>
    <t>Nombre de personnes accompagnées :</t>
  </si>
  <si>
    <t>Célibataires</t>
  </si>
  <si>
    <t>En union libre</t>
  </si>
  <si>
    <t>Pacsées</t>
  </si>
  <si>
    <t>Mariées</t>
  </si>
  <si>
    <t>Divorcées</t>
  </si>
  <si>
    <t>Veufs ou veuves</t>
  </si>
  <si>
    <t>Ne sait pas, non renseigné</t>
  </si>
  <si>
    <t>total</t>
  </si>
  <si>
    <t>6- Personnes sous main de justice ou sortant de prison (liée feuille de route santé des PPSMJ)</t>
  </si>
  <si>
    <t>Nombre de personnes acccompagnées sous main de justice ou sortant de prison</t>
  </si>
  <si>
    <t>Dont (situation à l'admission) :</t>
  </si>
  <si>
    <t>Aménagement de peine</t>
  </si>
  <si>
    <t>Suspension de peine pour raison médicale</t>
  </si>
  <si>
    <t>Sortie de prison (libération)</t>
  </si>
  <si>
    <t xml:space="preserve">7- Pratiques addictives relevant de problématiques pathologiques  </t>
  </si>
  <si>
    <t>Les réponses peuvent être cumulatives. Une personne ayant une dépendance à l'alcool et sous traitement de substitution comptera pour 1 dans chaque case prévue</t>
  </si>
  <si>
    <t xml:space="preserve">Nombre de personnes accompagnées avec un : </t>
  </si>
  <si>
    <t xml:space="preserve">Usage à risque ou nocif d' alcool </t>
  </si>
  <si>
    <t>Usage à risque ou nocif de substances psychoactives - (hors alcool et hors tabac)</t>
  </si>
  <si>
    <t xml:space="preserve">Traitement de substitution aux opiacés </t>
  </si>
  <si>
    <t>8- Profil des personnes accompagnées en fonction de leur(s) pathologie(s)</t>
  </si>
  <si>
    <t>Pour ESSIP: pathologie principale ayant justifiée la prescription de soins infirmiers</t>
  </si>
  <si>
    <t xml:space="preserve">Nombre de personnes ayant la pathologie suivante </t>
  </si>
  <si>
    <t>VIH</t>
  </si>
  <si>
    <t>Hépatite B</t>
  </si>
  <si>
    <t>Hépatite C</t>
  </si>
  <si>
    <t>Cancers</t>
  </si>
  <si>
    <t>Diabète</t>
  </si>
  <si>
    <t>Insuffisance rénale</t>
  </si>
  <si>
    <t>Maladies cardio-vasculaires, hypertension</t>
  </si>
  <si>
    <t>Trouble neurocognitif (séquelles d'AVC,…)</t>
  </si>
  <si>
    <t>Maladie neurologique dégénérative (SEP, Parkinson..)</t>
  </si>
  <si>
    <t>Autre pathologie neurologique (dont epilepsie)</t>
  </si>
  <si>
    <t>Pathologie pulmonaire</t>
  </si>
  <si>
    <t>Maladie psychiatrique, dépression, troubles du comportement, anxieux, de l'alimentation …</t>
  </si>
  <si>
    <t>Addictions (hors alcool et tabac) y compris traitement de substitution aux opiacés</t>
  </si>
  <si>
    <t>Alcoolisme</t>
  </si>
  <si>
    <t>Drépanocytose</t>
  </si>
  <si>
    <t>Tuberculose</t>
  </si>
  <si>
    <t>Cirrhose, insuffisance hépatique</t>
  </si>
  <si>
    <t>Maladies génétiques, maladies rares, maladie orphelines…</t>
  </si>
  <si>
    <t xml:space="preserve">Maladies digestives, du tube digestif, gastro-intestinales </t>
  </si>
  <si>
    <t>Maladies autoimmunes</t>
  </si>
  <si>
    <t>Problème dermatologique (parasitose, dermatite)</t>
  </si>
  <si>
    <t>Problème  ophtalmologique</t>
  </si>
  <si>
    <t>Problème ostéoarticulaire</t>
  </si>
  <si>
    <t xml:space="preserve">Lésions traumatiques (dont accident vie courante, tentative de suicide, agression, …)   </t>
  </si>
  <si>
    <t>Grossesse, accouchement et périnatalité (prénatal)</t>
  </si>
  <si>
    <t>Grossesse, accouchement et périnatalité (postnatal)</t>
  </si>
  <si>
    <t>Maladie endocrinienne, nutritionnelle et métabolique (sauf diabète)</t>
  </si>
  <si>
    <t>Autres, précisez</t>
  </si>
  <si>
    <r>
      <rPr>
        <b/>
        <sz val="11"/>
        <color theme="1"/>
        <rFont val="Calibri"/>
        <family val="2"/>
        <scheme val="minor"/>
      </rPr>
      <t>Comorbidités chroniques</t>
    </r>
    <r>
      <rPr>
        <sz val="11"/>
        <color theme="1"/>
        <rFont val="Calibri"/>
        <family val="2"/>
        <scheme val="minor"/>
      </rPr>
      <t xml:space="preserve"> associées </t>
    </r>
  </si>
  <si>
    <t>Nombre de personnes accompagnées avec au moins une comorbidité chronique (hors addiction, alcoolisme et handicap)</t>
  </si>
  <si>
    <t>Personnes accompagnées pendant l'année (file active)  : situation à l'entrée</t>
  </si>
  <si>
    <t>Personnes sorties dans l'année (file active) : situation à la sortie (personnes décédées comprises)</t>
  </si>
  <si>
    <t>Personne de nationalité française</t>
  </si>
  <si>
    <t>Personne étrangère ayant la nationalité d'un pays de la  communauté européenne</t>
  </si>
  <si>
    <t>Mineurs Non-Accompagnés</t>
  </si>
  <si>
    <t>Personne avec titre de séjour (asile ou tout titre de séjour)</t>
  </si>
  <si>
    <t>Personnes sans titre de séjour</t>
  </si>
  <si>
    <t>Personnes ayant déposé une demande asile ou titre de séjour</t>
  </si>
  <si>
    <t>Ne sait pas/ non renseigné</t>
  </si>
  <si>
    <t>Comment sont accompagnées les personnes nécessitant des démarches, vis-à-vis du droit au séjour ?</t>
  </si>
  <si>
    <t xml:space="preserve">Protection maladie de base : </t>
  </si>
  <si>
    <t>Personnes sorties dans l'année (file active) : situation à la sortie</t>
  </si>
  <si>
    <t>Nombre de personnes bénéficiant de la protection universelle maladie (PUMA) sans ALD</t>
  </si>
  <si>
    <t>Nombre de personnes bénéficiant de la protection universelle maladie (PUMA) ayant une ALD</t>
  </si>
  <si>
    <t xml:space="preserve">Nombre de personnes bénéficiant de l'aide médicale Etat (AME) </t>
  </si>
  <si>
    <t>Nombre de personnes bénéficiant de l'allocation adulte handicapé (AAH)</t>
  </si>
  <si>
    <t>Nombre de personnes sans protection maladie de base</t>
  </si>
  <si>
    <t xml:space="preserve">Protection complémentaire : </t>
  </si>
  <si>
    <t>Complémentaire santé solidaire (ex-CMU-C)</t>
  </si>
  <si>
    <t>Autres</t>
  </si>
  <si>
    <t>Sans protection complémentaire</t>
  </si>
  <si>
    <t>Nombre de personnes ayant des ressources non publiques (travail, aide de proche...)</t>
  </si>
  <si>
    <t>Nombre de personnes ayant des aides/allocations publiques</t>
  </si>
  <si>
    <t>Sans revenu</t>
  </si>
  <si>
    <t>indiquez une seule situation par personne</t>
  </si>
  <si>
    <t>En emploi à temps partiel</t>
  </si>
  <si>
    <t>En emploi à temps plein</t>
  </si>
  <si>
    <t>En formation</t>
  </si>
  <si>
    <t>Sans activité professionnelle</t>
  </si>
  <si>
    <t>autres, précisez :</t>
  </si>
  <si>
    <t>VI. ACTIVITES REALISEES</t>
  </si>
  <si>
    <t>1- Modalités de l'accompagnement médico-social</t>
  </si>
  <si>
    <t>Décrivez les étapes et actions principales de l'accompagnement proposé  et les adaptations liées au lieu de vie</t>
  </si>
  <si>
    <t>2- Pré-admission</t>
  </si>
  <si>
    <t xml:space="preserve">Nombre de demandes d'intrevention recues dans l'année </t>
  </si>
  <si>
    <t>3- Activités collectives  et activités d'accompagnements à des RDV</t>
  </si>
  <si>
    <t>Nombre de recours à interprétariat  professionnel</t>
  </si>
  <si>
    <t>Nombre d'accompagnements dans l'année pour une démarche extérieure (rendez-vous médicaux, démarches administratives…)</t>
  </si>
  <si>
    <t>Nombre de personnes accompagnées (file active) concernées par ces accompagnements</t>
  </si>
  <si>
    <t>4 - Missions réalisées</t>
  </si>
  <si>
    <t>Nombre de prestations</t>
  </si>
  <si>
    <t>Premiers soins</t>
  </si>
  <si>
    <t>Bilans de santé infirmiers</t>
  </si>
  <si>
    <t>Soins infirmiers sur prescription (ESSIP)</t>
  </si>
  <si>
    <t>écoute</t>
  </si>
  <si>
    <t>Nombre de demande d'ouverture de droits santé</t>
  </si>
  <si>
    <t>Nombre de démarches administratives relatives à l'accès au logement</t>
  </si>
  <si>
    <t>Nombre de démarches administratives relatives à l'accès au séjour</t>
  </si>
  <si>
    <t>Nombre de démarches administratives relatives aux mesures de protection (signalement préoccupant enfant, tutelle/curatelle)</t>
  </si>
  <si>
    <t>Nombre de remise de materiel RDRD</t>
  </si>
  <si>
    <t>Nombre de remise de produits alimentaires /vetsimentaires</t>
  </si>
  <si>
    <t xml:space="preserve">Nombre d'orientation vers un professionnel de santé </t>
  </si>
  <si>
    <t>Nombre d'orientation vers un dispositif social (autre que droits santé)</t>
  </si>
  <si>
    <t>Orientation vers un CAARUD, service addictologie…</t>
  </si>
  <si>
    <t>Orientation vers un dispositif d'urgences</t>
  </si>
  <si>
    <t>Orientation vers une PASS</t>
  </si>
  <si>
    <t>Orientation vers un service hospitalier (hors urgences)</t>
  </si>
  <si>
    <t>Orientation vers un dispositif publics de prévention (CLAT, CeGIDD, CVAX)</t>
  </si>
  <si>
    <t>principaux professionnels de santé, précisez :</t>
  </si>
  <si>
    <t>autres orientations précisez :</t>
  </si>
  <si>
    <t>VII. CANDIDATURES, ADMISSIONS et REFUS D'ADMISSION</t>
  </si>
  <si>
    <t>1- Demandes de prise en charge</t>
  </si>
  <si>
    <t>Mineur</t>
  </si>
  <si>
    <t>Nombre de candidatures reçues dans l'année</t>
  </si>
  <si>
    <t>2- Admissions</t>
  </si>
  <si>
    <t>Nombre de personnes admises dans l'année de référence</t>
  </si>
  <si>
    <t>Nb de personnes orientées par :</t>
  </si>
  <si>
    <t>Indiquez un seul service orientateur par personne admise</t>
  </si>
  <si>
    <t xml:space="preserve">Votre dispostif ACT hebergement ou LHSS hebergement </t>
  </si>
  <si>
    <t>Association ou structure interne</t>
  </si>
  <si>
    <t>Etablissement ou service médico-social (addictologie, handicap, autre ACT, autre LHSS, LAM…)</t>
  </si>
  <si>
    <t xml:space="preserve">Etablissement social d'hébergement AHI ou DNA </t>
  </si>
  <si>
    <t>Services sociaux municipaux/départementaux</t>
  </si>
  <si>
    <t>Services  hospitaliers (et autres : ELSA, service de médecine, clinique…)</t>
  </si>
  <si>
    <t>SPIP ou USMP  (personnes placées sous main de justice ou sortie de prison)</t>
  </si>
  <si>
    <t>Autre association</t>
  </si>
  <si>
    <t>Initiative de la personnes ou des proches</t>
  </si>
  <si>
    <t>Initiative d'un médecin de ville</t>
  </si>
  <si>
    <t>Autre</t>
  </si>
  <si>
    <t>Pour ESSIP, précise le prescripteur (médecin associatif/médecin de ville/médecin hospitalier)</t>
  </si>
  <si>
    <t>3- Refus d'admission</t>
  </si>
  <si>
    <t>Nombre de refus de candidature calculé</t>
  </si>
  <si>
    <t>Motifs de refus (inclure refus de la personne, refus car inéligible (quelle raison), refus car plus de place disponible...)</t>
  </si>
  <si>
    <t>Pourcentage</t>
  </si>
  <si>
    <t xml:space="preserve">VIII. LES SORTIES </t>
  </si>
  <si>
    <t>Nombre de personnes accompagnées sorties du dispositif dans l'année (personnes décédées comprises)</t>
  </si>
  <si>
    <t>1- Tranches d'âges</t>
  </si>
  <si>
    <t>2- Motif de sortie du dispositif</t>
  </si>
  <si>
    <t>Nombre de sortants, parmis les personnes accompagnées  :</t>
  </si>
  <si>
    <t>décédés pendant l'accompagnement</t>
  </si>
  <si>
    <t>Fin des soins prescrits (ESSIP)</t>
  </si>
  <si>
    <t>ayant quitté volontairement le dispsositif</t>
  </si>
  <si>
    <t xml:space="preserve">ayant été exclu par la structure </t>
  </si>
  <si>
    <t>ayant intégré un ACT</t>
  </si>
  <si>
    <t>ayant intégré un LAM, un LHSS</t>
  </si>
  <si>
    <t>ayant intégré un établissement médico-social pour personnes agées</t>
  </si>
  <si>
    <t>ayant intégré un établissement médico-social pour personnes handicapées</t>
  </si>
  <si>
    <t>ayant intégré un établissement médico-social spécialisé en addictologie</t>
  </si>
  <si>
    <t>ayant intégré un établissement de santé (hopital, SSR…)</t>
  </si>
  <si>
    <t>ayant intégré un hopital psychiatrique</t>
  </si>
  <si>
    <t>perdu de vue</t>
  </si>
  <si>
    <t>autre préciser,</t>
  </si>
  <si>
    <t>Existe t'il un dispositif de suivi santaire après la sortie du dispositif  ?</t>
  </si>
  <si>
    <t>Existe t'il un dispositif de suivi social après la sortie du dispositif  ?</t>
  </si>
  <si>
    <t>Nombre de personnes sorties dans l'année ayant bénéficié d'un suivi / soutien après leur sortie</t>
  </si>
  <si>
    <t>Décrivez le type de suivi proposé</t>
  </si>
  <si>
    <t xml:space="preserve">IX. LES DUREES DE SEJOURS </t>
  </si>
  <si>
    <t>ESSIP</t>
  </si>
  <si>
    <t xml:space="preserve">Nombre de personnes prise en charge au 31/12 depuis : (période totale, si allers-retours) </t>
  </si>
  <si>
    <t>Nombre de personnes sorties dans l'année du dispositif hors les murs,  qui étaient prises en charge dans le dispositif depuis:</t>
  </si>
  <si>
    <t>0 à 2 mois</t>
  </si>
  <si>
    <t xml:space="preserve"> </t>
  </si>
  <si>
    <t>2 à 6 mois</t>
  </si>
  <si>
    <t>plus de 6 mois</t>
  </si>
  <si>
    <t xml:space="preserve">Durée moyenne des soins uniquement des personnes sorties dans l'année (en jours) </t>
  </si>
  <si>
    <t>RASA</t>
  </si>
  <si>
    <t>Rapport d'Activité Standardisé des équipes mobiles SEGUR 27
ESSIP</t>
  </si>
  <si>
    <t>Annexe 13 : Rapport d'activité 2023 des équipes mobiles SEGUR 27 - ESSIP</t>
  </si>
  <si>
    <t>9- Situation administrative - droit au séjour</t>
  </si>
  <si>
    <t xml:space="preserve">10- Protection maladie </t>
  </si>
  <si>
    <t xml:space="preserve">11 -  principales  ressources </t>
  </si>
  <si>
    <t>12 - Situation professionelle  (facultatif)</t>
  </si>
  <si>
    <t xml:space="preserve">Age et genre des personnes accompagnées </t>
  </si>
  <si>
    <t>3- Soutien et suivi après la sortie du dispositif</t>
  </si>
  <si>
    <t>Commentaires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</si>
</sst>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_ ;[Red]\-#,##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7"/>
      <color rgb="FF00000A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1"/>
      <name val="Arial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0" tint="-0.24994659260841701"/>
      </bottom>
      <diagonal/>
    </border>
  </borders>
  <cellStyleXfs count="3">
    <xf numFmtId="0" fontId="0" fillId="0" borderId="0"/>
    <xf numFmtId="0" fontId="5" fillId="3" borderId="0"/>
    <xf numFmtId="0" fontId="7" fillId="0" borderId="0">
      <alignment vertical="center"/>
    </xf>
  </cellStyleXfs>
  <cellXfs count="221">
    <xf numFmtId="0" fontId="0" fillId="0" borderId="0" xfId="0"/>
    <xf numFmtId="0" fontId="4" fillId="0" borderId="0" xfId="0" applyFont="1" applyAlignment="1">
      <alignment horizontal="left" vertical="center" wrapText="1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5" borderId="0" xfId="0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6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/>
    <xf numFmtId="0" fontId="0" fillId="0" borderId="0" xfId="0" applyAlignment="1" applyProtection="1">
      <alignment vertical="center" wrapText="1"/>
      <protection locked="0"/>
    </xf>
    <xf numFmtId="0" fontId="1" fillId="0" borderId="0" xfId="0" applyFont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4" borderId="3" xfId="0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0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6" fontId="0" fillId="5" borderId="0" xfId="0" applyNumberFormat="1" applyFill="1" applyBorder="1" applyAlignment="1" applyProtection="1">
      <alignment horizontal="center"/>
      <protection locked="0"/>
    </xf>
    <xf numFmtId="0" fontId="0" fillId="0" borderId="3" xfId="0" applyBorder="1" applyAlignment="1">
      <alignment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10" fillId="0" borderId="0" xfId="0" applyFont="1" applyAlignment="1">
      <alignment vertical="center" wrapText="1"/>
    </xf>
    <xf numFmtId="0" fontId="4" fillId="0" borderId="0" xfId="2" applyFont="1">
      <alignment vertical="center"/>
    </xf>
    <xf numFmtId="164" fontId="0" fillId="4" borderId="3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3" xfId="0" applyFill="1" applyBorder="1" applyAlignment="1">
      <alignment horizontal="right"/>
    </xf>
    <xf numFmtId="0" fontId="11" fillId="0" borderId="0" xfId="2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/>
    <xf numFmtId="164" fontId="0" fillId="5" borderId="3" xfId="0" applyNumberFormat="1" applyFill="1" applyBorder="1" applyAlignment="1" applyProtection="1">
      <alignment horizontal="center" vertical="center"/>
      <protection locked="0"/>
    </xf>
    <xf numFmtId="1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 wrapText="1"/>
    </xf>
    <xf numFmtId="1" fontId="0" fillId="0" borderId="0" xfId="0" applyNumberFormat="1" applyFill="1" applyBorder="1" applyAlignment="1" applyProtection="1">
      <alignment horizontal="center" vertical="center"/>
      <protection locked="0"/>
    </xf>
    <xf numFmtId="1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" xfId="0" applyBorder="1"/>
    <xf numFmtId="0" fontId="0" fillId="0" borderId="0" xfId="0" applyAlignment="1">
      <alignment horizontal="right"/>
    </xf>
    <xf numFmtId="1" fontId="0" fillId="0" borderId="0" xfId="0" applyNumberForma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4" xfId="0" applyBorder="1" applyAlignment="1">
      <alignment horizontal="right" wrapText="1"/>
    </xf>
    <xf numFmtId="1" fontId="0" fillId="4" borderId="3" xfId="0" applyNumberForma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right" wrapText="1"/>
    </xf>
    <xf numFmtId="0" fontId="4" fillId="0" borderId="0" xfId="0" applyFont="1" applyAlignment="1">
      <alignment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1" fontId="0" fillId="4" borderId="0" xfId="0" applyNumberForma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right" vertical="center" wrapText="1"/>
      <protection locked="0"/>
    </xf>
    <xf numFmtId="0" fontId="4" fillId="4" borderId="5" xfId="0" applyFont="1" applyFill="1" applyBorder="1" applyAlignment="1" applyProtection="1">
      <alignment horizontal="right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1" fontId="0" fillId="4" borderId="4" xfId="0" applyNumberFormat="1" applyFill="1" applyBorder="1" applyAlignment="1" applyProtection="1">
      <alignment horizontal="center" vertical="center"/>
      <protection locked="0"/>
    </xf>
    <xf numFmtId="1" fontId="0" fillId="4" borderId="5" xfId="0" applyNumberForma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0" fillId="0" borderId="1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Border="1" applyAlignment="1">
      <alignment vertical="center" wrapText="1"/>
    </xf>
    <xf numFmtId="1" fontId="0" fillId="5" borderId="0" xfId="0" applyNumberFormat="1" applyFill="1" applyBorder="1" applyAlignment="1" applyProtection="1">
      <alignment horizontal="center" vertical="center"/>
      <protection locked="0"/>
    </xf>
    <xf numFmtId="1" fontId="0" fillId="4" borderId="12" xfId="0" applyNumberFormat="1" applyFill="1" applyBorder="1" applyAlignment="1" applyProtection="1">
      <alignment horizontal="center" vertical="center"/>
      <protection locked="0"/>
    </xf>
    <xf numFmtId="1" fontId="0" fillId="4" borderId="13" xfId="0" applyNumberFormat="1" applyFill="1" applyBorder="1" applyAlignment="1" applyProtection="1">
      <alignment horizontal="center" vertical="center"/>
      <protection locked="0"/>
    </xf>
    <xf numFmtId="0" fontId="0" fillId="5" borderId="0" xfId="0" applyFill="1" applyBorder="1"/>
    <xf numFmtId="0" fontId="0" fillId="5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" fontId="0" fillId="0" borderId="3" xfId="0" applyNumberFormat="1" applyFont="1" applyBorder="1" applyAlignment="1">
      <alignment horizontal="center" vertical="center"/>
    </xf>
    <xf numFmtId="1" fontId="0" fillId="5" borderId="5" xfId="0" applyNumberFormat="1" applyFill="1" applyBorder="1" applyAlignment="1" applyProtection="1">
      <alignment horizontal="center" vertical="center"/>
    </xf>
    <xf numFmtId="0" fontId="4" fillId="0" borderId="0" xfId="0" applyFont="1"/>
    <xf numFmtId="1" fontId="0" fillId="0" borderId="0" xfId="0" applyNumberFormat="1"/>
    <xf numFmtId="1" fontId="0" fillId="0" borderId="3" xfId="0" applyNumberFormat="1" applyBorder="1" applyAlignment="1">
      <alignment horizontal="center"/>
    </xf>
    <xf numFmtId="0" fontId="14" fillId="0" borderId="0" xfId="0" applyFont="1" applyAlignment="1">
      <alignment vertical="center"/>
    </xf>
    <xf numFmtId="1" fontId="0" fillId="5" borderId="3" xfId="0" applyNumberFormat="1" applyFill="1" applyBorder="1" applyAlignment="1" applyProtection="1">
      <alignment horizontal="center" vertical="center"/>
      <protection locked="0"/>
    </xf>
    <xf numFmtId="1" fontId="0" fillId="4" borderId="6" xfId="0" applyNumberFormat="1" applyFill="1" applyBorder="1" applyAlignment="1" applyProtection="1">
      <alignment horizontal="center" vertical="center"/>
      <protection locked="0"/>
    </xf>
    <xf numFmtId="1" fontId="0" fillId="0" borderId="3" xfId="0" applyNumberFormat="1" applyBorder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" fillId="4" borderId="14" xfId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right" vertical="center" wrapText="1"/>
    </xf>
    <xf numFmtId="0" fontId="0" fillId="4" borderId="3" xfId="0" applyFill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4" borderId="4" xfId="0" applyFill="1" applyBorder="1" applyAlignment="1" applyProtection="1">
      <alignment horizontal="center" vertical="center" wrapText="1"/>
      <protection locked="0"/>
    </xf>
    <xf numFmtId="0" fontId="0" fillId="4" borderId="6" xfId="0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 wrapText="1"/>
    </xf>
    <xf numFmtId="0" fontId="0" fillId="4" borderId="12" xfId="0" applyFont="1" applyFill="1" applyBorder="1" applyAlignment="1" applyProtection="1">
      <alignment horizontal="left" vertical="center" wrapText="1"/>
      <protection locked="0"/>
    </xf>
    <xf numFmtId="0" fontId="0" fillId="4" borderId="10" xfId="0" applyFont="1" applyFill="1" applyBorder="1" applyAlignment="1" applyProtection="1">
      <alignment horizontal="left" vertical="center" wrapText="1"/>
      <protection locked="0"/>
    </xf>
    <xf numFmtId="0" fontId="0" fillId="4" borderId="11" xfId="0" applyFont="1" applyFill="1" applyBorder="1" applyAlignment="1" applyProtection="1">
      <alignment horizontal="left" vertical="center" wrapText="1"/>
      <protection locked="0"/>
    </xf>
    <xf numFmtId="0" fontId="0" fillId="4" borderId="0" xfId="0" applyFont="1" applyFill="1" applyAlignment="1" applyProtection="1">
      <alignment horizontal="left" vertical="center" wrapText="1"/>
      <protection locked="0"/>
    </xf>
    <xf numFmtId="0" fontId="0" fillId="4" borderId="0" xfId="0" applyFont="1" applyFill="1" applyBorder="1" applyAlignment="1" applyProtection="1">
      <alignment horizontal="left" vertical="center" wrapText="1"/>
      <protection locked="0"/>
    </xf>
    <xf numFmtId="0" fontId="0" fillId="0" borderId="1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6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4" borderId="3" xfId="0" applyFont="1" applyFill="1" applyBorder="1" applyAlignment="1" applyProtection="1">
      <alignment horizontal="right" vertical="center" wrapText="1"/>
      <protection locked="0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center"/>
    </xf>
    <xf numFmtId="0" fontId="0" fillId="0" borderId="4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3" xfId="0" applyBorder="1" applyAlignment="1">
      <alignment horizontal="right" wrapText="1"/>
    </xf>
    <xf numFmtId="1" fontId="0" fillId="5" borderId="12" xfId="0" applyNumberFormat="1" applyFill="1" applyBorder="1" applyAlignment="1" applyProtection="1">
      <alignment horizontal="center" vertical="center" wrapText="1"/>
      <protection locked="0"/>
    </xf>
    <xf numFmtId="1" fontId="0" fillId="5" borderId="10" xfId="0" applyNumberFormat="1" applyFill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/>
    </xf>
    <xf numFmtId="0" fontId="0" fillId="4" borderId="4" xfId="0" applyFont="1" applyFill="1" applyBorder="1" applyAlignment="1" applyProtection="1">
      <alignment horizontal="right" vertical="center" wrapText="1"/>
      <protection locked="0"/>
    </xf>
    <xf numFmtId="0" fontId="0" fillId="4" borderId="6" xfId="0" applyFont="1" applyFill="1" applyBorder="1" applyAlignment="1" applyProtection="1">
      <alignment horizontal="right" vertical="center" wrapText="1"/>
      <protection locked="0"/>
    </xf>
    <xf numFmtId="1" fontId="0" fillId="4" borderId="3" xfId="0" applyNumberFormat="1" applyFill="1" applyBorder="1" applyAlignment="1" applyProtection="1">
      <alignment horizontal="center" vertical="center"/>
      <protection locked="0"/>
    </xf>
    <xf numFmtId="1" fontId="0" fillId="5" borderId="0" xfId="0" applyNumberFormat="1" applyFill="1" applyBorder="1" applyAlignment="1" applyProtection="1">
      <alignment horizontal="center" vertical="center"/>
      <protection locked="0"/>
    </xf>
    <xf numFmtId="0" fontId="0" fillId="0" borderId="6" xfId="0" applyBorder="1" applyAlignment="1"/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" fontId="0" fillId="4" borderId="4" xfId="0" applyNumberFormat="1" applyFill="1" applyBorder="1" applyAlignment="1" applyProtection="1">
      <alignment horizontal="center" vertical="center"/>
      <protection locked="0"/>
    </xf>
    <xf numFmtId="1" fontId="0" fillId="4" borderId="5" xfId="0" applyNumberFormat="1" applyFill="1" applyBorder="1" applyAlignment="1" applyProtection="1">
      <alignment horizontal="center" vertical="center"/>
      <protection locked="0"/>
    </xf>
    <xf numFmtId="1" fontId="0" fillId="4" borderId="12" xfId="0" applyNumberFormat="1" applyFill="1" applyBorder="1" applyAlignment="1" applyProtection="1">
      <alignment horizontal="center" vertical="center"/>
      <protection locked="0"/>
    </xf>
    <xf numFmtId="1" fontId="0" fillId="4" borderId="13" xfId="0" applyNumberForma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 wrapText="1"/>
    </xf>
    <xf numFmtId="0" fontId="4" fillId="4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0" fillId="7" borderId="0" xfId="0" applyFont="1" applyFill="1" applyAlignment="1">
      <alignment horizontal="center" vertical="center" wrapText="1"/>
    </xf>
    <xf numFmtId="0" fontId="0" fillId="7" borderId="0" xfId="0" applyFont="1" applyFill="1" applyAlignment="1">
      <alignment horizontal="center" wrapText="1"/>
    </xf>
    <xf numFmtId="1" fontId="0" fillId="0" borderId="10" xfId="0" applyNumberFormat="1" applyBorder="1" applyAlignment="1">
      <alignment horizontal="center"/>
    </xf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left" wrapText="1"/>
    </xf>
    <xf numFmtId="0" fontId="0" fillId="4" borderId="3" xfId="0" applyFill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horizontal="center" wrapText="1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9" xfId="0" applyFont="1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4" fillId="4" borderId="3" xfId="0" applyFont="1" applyFill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>
      <alignment horizontal="right" vertical="center" wrapText="1"/>
    </xf>
    <xf numFmtId="0" fontId="4" fillId="4" borderId="4" xfId="0" applyFont="1" applyFill="1" applyBorder="1" applyAlignment="1" applyProtection="1">
      <alignment horizontal="right" vertical="center" wrapText="1"/>
      <protection locked="0"/>
    </xf>
    <xf numFmtId="0" fontId="4" fillId="4" borderId="5" xfId="0" applyFont="1" applyFill="1" applyBorder="1" applyAlignment="1" applyProtection="1">
      <alignment horizontal="right" vertical="center" wrapText="1"/>
      <protection locked="0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1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4" borderId="3" xfId="0" applyFont="1" applyFill="1" applyBorder="1" applyAlignment="1" applyProtection="1">
      <alignment vertical="center" wrapText="1"/>
      <protection locked="0"/>
    </xf>
    <xf numFmtId="0" fontId="0" fillId="0" borderId="4" xfId="0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0" borderId="4" xfId="0" applyFont="1" applyBorder="1" applyAlignment="1">
      <alignment horizontal="right" vertical="center" wrapText="1"/>
    </xf>
    <xf numFmtId="0" fontId="0" fillId="0" borderId="5" xfId="0" applyFont="1" applyBorder="1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8" borderId="0" xfId="0" applyFill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/>
    <xf numFmtId="0" fontId="4" fillId="0" borderId="7" xfId="2" applyFont="1" applyBorder="1" applyAlignment="1">
      <alignment vertical="center" wrapText="1"/>
    </xf>
    <xf numFmtId="0" fontId="0" fillId="4" borderId="3" xfId="0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>
      <alignment horizontal="right"/>
    </xf>
    <xf numFmtId="0" fontId="1" fillId="4" borderId="3" xfId="1" applyFont="1" applyFill="1" applyBorder="1" applyAlignment="1" applyProtection="1">
      <alignment horizontal="center" vertical="center"/>
      <protection locked="0"/>
    </xf>
    <xf numFmtId="0" fontId="0" fillId="0" borderId="3" xfId="0" applyFont="1" applyBorder="1" applyAlignment="1">
      <alignment horizontal="right" vertical="center"/>
    </xf>
    <xf numFmtId="0" fontId="0" fillId="0" borderId="3" xfId="0" applyBorder="1" applyAlignment="1">
      <alignment wrapText="1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6" xfId="0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7" fillId="0" borderId="0" xfId="0" applyFont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4" borderId="3" xfId="1" applyFont="1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Commentaires" xfId="2" xr:uid="{00000000-0005-0000-0000-000000000000}"/>
    <cellStyle name="Normal" xfId="0" builtinId="0"/>
    <cellStyle name="REPONSES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4</xdr:row>
      <xdr:rowOff>9525</xdr:rowOff>
    </xdr:from>
    <xdr:to>
      <xdr:col>7</xdr:col>
      <xdr:colOff>657225</xdr:colOff>
      <xdr:row>8</xdr:row>
      <xdr:rowOff>101600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A4C8C27-EC86-43D5-8683-D9B4BC1C4CA6}"/>
            </a:ext>
          </a:extLst>
        </xdr:cNvPr>
        <xdr:cNvSpPr txBox="1"/>
      </xdr:nvSpPr>
      <xdr:spPr>
        <a:xfrm>
          <a:off x="5981700" y="1762125"/>
          <a:ext cx="3219450" cy="815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i="1">
              <a:solidFill>
                <a:srgbClr val="FF0000"/>
              </a:solidFill>
            </a:rPr>
            <a:t>Certaines cases possedent</a:t>
          </a:r>
          <a:r>
            <a:rPr lang="fr-FR" sz="1100" i="1" baseline="0">
              <a:solidFill>
                <a:srgbClr val="FF0000"/>
              </a:solidFill>
            </a:rPr>
            <a:t> un point</a:t>
          </a:r>
          <a:r>
            <a:rPr lang="fr-FR" sz="1100" i="1">
              <a:solidFill>
                <a:srgbClr val="FF0000"/>
              </a:solidFill>
            </a:rPr>
            <a:t> rouge, si vous cliquez dessus,</a:t>
          </a:r>
          <a:r>
            <a:rPr lang="fr-FR" sz="1100" i="1" baseline="0">
              <a:solidFill>
                <a:srgbClr val="FF0000"/>
              </a:solidFill>
            </a:rPr>
            <a:t> un commentaire apparaitra</a:t>
          </a:r>
          <a:endParaRPr lang="fr-FR" sz="1100" i="1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148d4245fab53d33/Bureau/QUESTIONNAIRE_FNH(2020)%20ACT%20Hors%20les%20murs%20ACT%20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IRE"/>
      <sheetName val="LISTES"/>
      <sheetName val="REPONSES"/>
      <sheetName val="TEMP"/>
    </sheetNames>
    <sheetDataSet>
      <sheetData sheetId="0"/>
      <sheetData sheetId="1">
        <row r="1">
          <cell r="A1" t="str">
            <v>Auvergne-Rhône-Alpes</v>
          </cell>
        </row>
        <row r="2">
          <cell r="A2" t="str">
            <v>Bourgogne-Franche-Comté</v>
          </cell>
        </row>
        <row r="3">
          <cell r="A3" t="str">
            <v>Bretagne</v>
          </cell>
        </row>
        <row r="4">
          <cell r="A4" t="str">
            <v>Centre-Val de Loire</v>
          </cell>
        </row>
        <row r="5">
          <cell r="A5" t="str">
            <v>Corse</v>
          </cell>
        </row>
        <row r="6">
          <cell r="A6" t="str">
            <v>Grand Est</v>
          </cell>
        </row>
        <row r="7">
          <cell r="A7" t="str">
            <v>Hauts-de-France</v>
          </cell>
        </row>
        <row r="8">
          <cell r="A8" t="str">
            <v>Île-de-France</v>
          </cell>
        </row>
        <row r="9">
          <cell r="A9" t="str">
            <v>Normandie</v>
          </cell>
        </row>
        <row r="10">
          <cell r="A10" t="str">
            <v>Nouvelle-Aquitaine</v>
          </cell>
        </row>
        <row r="11">
          <cell r="A11" t="str">
            <v>Occitanie</v>
          </cell>
        </row>
        <row r="12">
          <cell r="A12" t="str">
            <v>Pays de la Loire</v>
          </cell>
        </row>
        <row r="13">
          <cell r="A13" t="str">
            <v>Provence-Alpes-Côte d'Azur</v>
          </cell>
        </row>
        <row r="14">
          <cell r="A14" t="str">
            <v>Outre-mer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601"/>
  <sheetViews>
    <sheetView tabSelected="1" topLeftCell="A576" workbookViewId="0">
      <selection activeCell="B590" sqref="B590:H601"/>
    </sheetView>
  </sheetViews>
  <sheetFormatPr baseColWidth="10" defaultRowHeight="15" x14ac:dyDescent="0.25"/>
  <cols>
    <col min="1" max="1" width="19.42578125" customWidth="1"/>
    <col min="2" max="3" width="17.42578125" customWidth="1"/>
    <col min="4" max="4" width="18.85546875" customWidth="1"/>
    <col min="5" max="5" width="12" customWidth="1"/>
    <col min="6" max="6" width="31.5703125" customWidth="1"/>
    <col min="8" max="8" width="11.85546875" customWidth="1"/>
  </cols>
  <sheetData>
    <row r="1" spans="1:8" ht="18.75" x14ac:dyDescent="0.3">
      <c r="A1" s="210" t="s">
        <v>290</v>
      </c>
      <c r="B1" s="210"/>
      <c r="C1" s="210"/>
      <c r="D1" s="210"/>
      <c r="E1" s="210"/>
      <c r="F1" s="210"/>
      <c r="G1" s="210"/>
      <c r="H1" s="210"/>
    </row>
    <row r="3" spans="1:8" ht="87" customHeight="1" x14ac:dyDescent="0.25">
      <c r="B3" s="213" t="s">
        <v>289</v>
      </c>
      <c r="C3" s="214"/>
      <c r="D3" s="214"/>
      <c r="E3" s="214"/>
      <c r="F3" s="214"/>
      <c r="G3" s="214"/>
      <c r="H3" s="214"/>
    </row>
    <row r="4" spans="1:8" ht="51" customHeight="1" x14ac:dyDescent="0.25">
      <c r="B4" s="215"/>
      <c r="C4" s="215"/>
      <c r="D4" s="215"/>
      <c r="E4" s="215"/>
      <c r="F4" s="215"/>
      <c r="G4" s="215"/>
      <c r="H4" s="215"/>
    </row>
    <row r="5" spans="1:8" ht="12" customHeight="1" x14ac:dyDescent="0.25">
      <c r="B5" s="1"/>
      <c r="C5" s="1"/>
      <c r="D5" s="1"/>
      <c r="E5" s="1"/>
      <c r="F5" s="1"/>
      <c r="G5" s="1"/>
      <c r="H5" s="1"/>
    </row>
    <row r="6" spans="1:8" x14ac:dyDescent="0.25">
      <c r="B6" s="2" t="s">
        <v>0</v>
      </c>
      <c r="C6" s="216"/>
      <c r="D6" s="203"/>
      <c r="E6" s="203"/>
    </row>
    <row r="7" spans="1:8" x14ac:dyDescent="0.25">
      <c r="B7" s="2" t="s">
        <v>1</v>
      </c>
      <c r="C7" s="217"/>
      <c r="D7" s="217"/>
      <c r="E7" s="217"/>
    </row>
    <row r="8" spans="1:8" x14ac:dyDescent="0.25">
      <c r="B8" s="2" t="s">
        <v>2</v>
      </c>
      <c r="C8" s="218">
        <v>2023</v>
      </c>
      <c r="D8" s="218"/>
      <c r="E8" s="218"/>
    </row>
    <row r="9" spans="1:8" x14ac:dyDescent="0.25">
      <c r="B9" s="3"/>
      <c r="C9" s="4"/>
      <c r="D9" s="4"/>
      <c r="E9" s="4"/>
    </row>
    <row r="11" spans="1:8" x14ac:dyDescent="0.25">
      <c r="A11" t="s">
        <v>3</v>
      </c>
      <c r="B11" s="219" t="s">
        <v>4</v>
      </c>
      <c r="C11" s="220"/>
      <c r="D11" s="220"/>
      <c r="E11" s="220"/>
      <c r="F11" s="220"/>
      <c r="G11" s="220"/>
      <c r="H11" s="220"/>
    </row>
    <row r="12" spans="1:8" x14ac:dyDescent="0.25">
      <c r="B12" s="211" t="s">
        <v>5</v>
      </c>
      <c r="C12" s="212"/>
      <c r="D12" s="212"/>
      <c r="E12" s="212"/>
      <c r="F12" s="212"/>
      <c r="G12" s="212"/>
      <c r="H12" s="212"/>
    </row>
    <row r="13" spans="1:8" x14ac:dyDescent="0.25">
      <c r="B13" s="5"/>
      <c r="C13" s="6"/>
      <c r="D13" s="6"/>
      <c r="E13" s="6"/>
      <c r="F13" s="6"/>
      <c r="G13" s="6"/>
      <c r="H13" s="6"/>
    </row>
    <row r="14" spans="1:8" x14ac:dyDescent="0.25">
      <c r="B14" s="125" t="s">
        <v>6</v>
      </c>
      <c r="C14" s="127"/>
      <c r="D14" s="206"/>
      <c r="E14" s="207"/>
      <c r="F14" s="207"/>
      <c r="G14" s="208"/>
      <c r="H14" s="209"/>
    </row>
    <row r="15" spans="1:8" ht="30" customHeight="1" x14ac:dyDescent="0.25">
      <c r="B15" s="125" t="s">
        <v>7</v>
      </c>
      <c r="C15" s="127"/>
      <c r="D15" s="206"/>
      <c r="E15" s="207"/>
      <c r="F15" s="207"/>
      <c r="G15" s="208"/>
      <c r="H15" s="209"/>
    </row>
    <row r="16" spans="1:8" ht="45.75" customHeight="1" x14ac:dyDescent="0.25">
      <c r="B16" s="125" t="s">
        <v>8</v>
      </c>
      <c r="C16" s="127"/>
      <c r="D16" s="206"/>
      <c r="E16" s="207"/>
      <c r="F16" s="207"/>
      <c r="G16" s="208"/>
      <c r="H16" s="209"/>
    </row>
    <row r="17" spans="2:8" x14ac:dyDescent="0.25">
      <c r="B17" s="7"/>
      <c r="C17" s="7"/>
    </row>
    <row r="18" spans="2:8" x14ac:dyDescent="0.25">
      <c r="B18" s="137" t="s">
        <v>9</v>
      </c>
      <c r="C18" s="137"/>
      <c r="D18" s="206"/>
      <c r="E18" s="207"/>
      <c r="F18" s="207"/>
      <c r="G18" s="208"/>
      <c r="H18" s="209"/>
    </row>
    <row r="19" spans="2:8" x14ac:dyDescent="0.25">
      <c r="B19" s="137" t="s">
        <v>10</v>
      </c>
      <c r="C19" s="137"/>
      <c r="D19" s="206"/>
      <c r="E19" s="207"/>
      <c r="F19" s="207"/>
      <c r="G19" s="208"/>
      <c r="H19" s="209"/>
    </row>
    <row r="20" spans="2:8" x14ac:dyDescent="0.25">
      <c r="B20" s="137" t="s">
        <v>11</v>
      </c>
      <c r="C20" s="137"/>
      <c r="D20" s="206"/>
      <c r="E20" s="207"/>
      <c r="F20" s="207"/>
      <c r="G20" s="208"/>
      <c r="H20" s="209"/>
    </row>
    <row r="21" spans="2:8" x14ac:dyDescent="0.25">
      <c r="B21" s="7"/>
      <c r="C21" s="7"/>
    </row>
    <row r="22" spans="2:8" x14ac:dyDescent="0.25">
      <c r="B22" s="137" t="s">
        <v>12</v>
      </c>
      <c r="C22" s="137"/>
      <c r="D22" s="206"/>
      <c r="E22" s="207"/>
      <c r="F22" s="207"/>
      <c r="G22" s="208"/>
      <c r="H22" s="209"/>
    </row>
    <row r="23" spans="2:8" x14ac:dyDescent="0.25">
      <c r="B23" s="137" t="s">
        <v>13</v>
      </c>
      <c r="C23" s="137"/>
      <c r="D23" s="206"/>
      <c r="E23" s="207"/>
      <c r="F23" s="207"/>
      <c r="G23" s="208"/>
      <c r="H23" s="209"/>
    </row>
    <row r="24" spans="2:8" x14ac:dyDescent="0.25">
      <c r="B24" s="137" t="s">
        <v>14</v>
      </c>
      <c r="C24" s="137"/>
      <c r="D24" s="206"/>
      <c r="E24" s="207"/>
      <c r="F24" s="207"/>
      <c r="G24" s="208"/>
      <c r="H24" s="209"/>
    </row>
    <row r="26" spans="2:8" x14ac:dyDescent="0.25">
      <c r="B26" s="123" t="s">
        <v>15</v>
      </c>
      <c r="C26" s="124"/>
      <c r="D26" s="124"/>
      <c r="E26" s="124"/>
      <c r="F26" s="124"/>
      <c r="G26" s="124"/>
      <c r="H26" s="124"/>
    </row>
    <row r="28" spans="2:8" x14ac:dyDescent="0.25">
      <c r="B28" s="201"/>
      <c r="C28" s="201"/>
      <c r="D28" s="201"/>
      <c r="E28" s="201"/>
      <c r="F28" s="201"/>
      <c r="G28" s="201"/>
      <c r="H28" s="201"/>
    </row>
    <row r="29" spans="2:8" x14ac:dyDescent="0.25">
      <c r="B29" s="201"/>
      <c r="C29" s="201"/>
      <c r="D29" s="201"/>
      <c r="E29" s="201"/>
      <c r="F29" s="201"/>
      <c r="G29" s="201"/>
      <c r="H29" s="201"/>
    </row>
    <row r="30" spans="2:8" x14ac:dyDescent="0.25">
      <c r="B30" s="201"/>
      <c r="C30" s="201"/>
      <c r="D30" s="201"/>
      <c r="E30" s="201"/>
      <c r="F30" s="201"/>
      <c r="G30" s="201"/>
      <c r="H30" s="201"/>
    </row>
    <row r="31" spans="2:8" x14ac:dyDescent="0.25">
      <c r="B31" s="201"/>
      <c r="C31" s="201"/>
      <c r="D31" s="201"/>
      <c r="E31" s="201"/>
      <c r="F31" s="201"/>
      <c r="G31" s="201"/>
      <c r="H31" s="201"/>
    </row>
    <row r="32" spans="2:8" x14ac:dyDescent="0.25">
      <c r="B32" s="201"/>
      <c r="C32" s="201"/>
      <c r="D32" s="201"/>
      <c r="E32" s="201"/>
      <c r="F32" s="201"/>
      <c r="G32" s="201"/>
      <c r="H32" s="201"/>
    </row>
    <row r="33" spans="2:8" x14ac:dyDescent="0.25">
      <c r="B33" s="201"/>
      <c r="C33" s="201"/>
      <c r="D33" s="201"/>
      <c r="E33" s="201"/>
      <c r="F33" s="201"/>
      <c r="G33" s="201"/>
      <c r="H33" s="201"/>
    </row>
    <row r="34" spans="2:8" x14ac:dyDescent="0.25">
      <c r="B34" s="205"/>
      <c r="C34" s="205"/>
      <c r="D34" s="205"/>
      <c r="E34" s="205"/>
      <c r="F34" s="205"/>
      <c r="G34" s="205"/>
      <c r="H34" s="205"/>
    </row>
    <row r="35" spans="2:8" x14ac:dyDescent="0.25">
      <c r="B35" s="205"/>
      <c r="C35" s="205"/>
      <c r="D35" s="205"/>
      <c r="E35" s="205"/>
      <c r="F35" s="205"/>
      <c r="G35" s="205"/>
      <c r="H35" s="205"/>
    </row>
    <row r="36" spans="2:8" x14ac:dyDescent="0.25">
      <c r="B36" s="205"/>
      <c r="C36" s="205"/>
      <c r="D36" s="205"/>
      <c r="E36" s="205"/>
      <c r="F36" s="205"/>
      <c r="G36" s="205"/>
      <c r="H36" s="205"/>
    </row>
    <row r="37" spans="2:8" x14ac:dyDescent="0.25">
      <c r="B37" s="205"/>
      <c r="C37" s="205"/>
      <c r="D37" s="205"/>
      <c r="E37" s="205"/>
      <c r="F37" s="205"/>
      <c r="G37" s="205"/>
      <c r="H37" s="205"/>
    </row>
    <row r="39" spans="2:8" x14ac:dyDescent="0.25">
      <c r="B39" s="118" t="s">
        <v>16</v>
      </c>
      <c r="C39" s="119"/>
      <c r="D39" s="119"/>
      <c r="E39" s="119"/>
      <c r="F39" s="119"/>
      <c r="G39" s="119"/>
      <c r="H39" s="119"/>
    </row>
    <row r="40" spans="2:8" x14ac:dyDescent="0.25">
      <c r="B40" s="8" t="s">
        <v>17</v>
      </c>
    </row>
    <row r="41" spans="2:8" x14ac:dyDescent="0.25">
      <c r="B41" s="9" t="s">
        <v>18</v>
      </c>
    </row>
    <row r="42" spans="2:8" x14ac:dyDescent="0.25">
      <c r="B42" s="204" t="s">
        <v>19</v>
      </c>
      <c r="C42" s="204"/>
      <c r="D42" s="204"/>
      <c r="E42" s="204"/>
      <c r="F42" s="204"/>
      <c r="G42" s="10"/>
    </row>
    <row r="43" spans="2:8" x14ac:dyDescent="0.25">
      <c r="B43" s="204" t="s">
        <v>20</v>
      </c>
      <c r="C43" s="204"/>
      <c r="D43" s="204"/>
      <c r="E43" s="204"/>
      <c r="F43" s="204"/>
      <c r="G43" s="10"/>
    </row>
    <row r="44" spans="2:8" x14ac:dyDescent="0.25">
      <c r="B44" s="204" t="s">
        <v>21</v>
      </c>
      <c r="C44" s="204"/>
      <c r="D44" s="204"/>
      <c r="E44" s="204"/>
      <c r="F44" s="204"/>
      <c r="G44" s="10"/>
    </row>
    <row r="46" spans="2:8" ht="30" customHeight="1" x14ac:dyDescent="0.25">
      <c r="B46" s="136" t="s">
        <v>22</v>
      </c>
      <c r="C46" s="136"/>
      <c r="D46" s="136"/>
      <c r="E46" s="136"/>
      <c r="F46" s="136"/>
      <c r="G46" s="10"/>
    </row>
    <row r="47" spans="2:8" ht="30.6" customHeight="1" x14ac:dyDescent="0.25">
      <c r="B47" s="136" t="s">
        <v>23</v>
      </c>
      <c r="C47" s="136"/>
      <c r="D47" s="136"/>
      <c r="E47" s="136"/>
      <c r="F47" s="136"/>
      <c r="G47" s="10"/>
    </row>
    <row r="49" spans="2:8" x14ac:dyDescent="0.25">
      <c r="B49" s="9" t="s">
        <v>24</v>
      </c>
    </row>
    <row r="50" spans="2:8" x14ac:dyDescent="0.25">
      <c r="B50" s="204" t="s">
        <v>25</v>
      </c>
      <c r="C50" s="204"/>
      <c r="D50" s="204"/>
      <c r="E50" s="204"/>
      <c r="F50" s="204"/>
      <c r="G50" s="10"/>
    </row>
    <row r="51" spans="2:8" x14ac:dyDescent="0.25">
      <c r="B51" s="204" t="s">
        <v>26</v>
      </c>
      <c r="C51" s="204"/>
      <c r="D51" s="204"/>
      <c r="E51" s="204"/>
      <c r="F51" s="204"/>
      <c r="G51" s="10"/>
    </row>
    <row r="52" spans="2:8" x14ac:dyDescent="0.25">
      <c r="B52" s="204" t="s">
        <v>27</v>
      </c>
      <c r="C52" s="204"/>
      <c r="D52" s="204"/>
      <c r="E52" s="204"/>
      <c r="F52" s="204"/>
      <c r="G52" s="10"/>
    </row>
    <row r="54" spans="2:8" ht="44.25" customHeight="1" x14ac:dyDescent="0.25">
      <c r="B54" s="136" t="s">
        <v>28</v>
      </c>
      <c r="C54" s="136"/>
      <c r="D54" s="136"/>
      <c r="E54" s="136"/>
      <c r="F54" s="136"/>
      <c r="G54" s="10"/>
    </row>
    <row r="55" spans="2:8" ht="30" customHeight="1" x14ac:dyDescent="0.25">
      <c r="B55" s="136" t="s">
        <v>29</v>
      </c>
      <c r="C55" s="136"/>
      <c r="D55" s="136"/>
      <c r="E55" s="136"/>
      <c r="F55" s="136"/>
      <c r="G55" s="10"/>
    </row>
    <row r="57" spans="2:8" ht="15.75" customHeight="1" x14ac:dyDescent="0.25">
      <c r="B57" s="11"/>
      <c r="C57" s="11"/>
      <c r="D57" s="11"/>
      <c r="E57" s="11"/>
      <c r="F57" s="11"/>
      <c r="G57" s="11"/>
      <c r="H57" s="11"/>
    </row>
    <row r="58" spans="2:8" x14ac:dyDescent="0.25">
      <c r="B58" s="161" t="s">
        <v>30</v>
      </c>
      <c r="C58" s="161"/>
    </row>
    <row r="59" spans="2:8" x14ac:dyDescent="0.25">
      <c r="B59" s="201"/>
      <c r="C59" s="178"/>
      <c r="D59" s="178"/>
      <c r="E59" s="178"/>
      <c r="F59" s="178"/>
      <c r="G59" s="178"/>
      <c r="H59" s="178"/>
    </row>
    <row r="60" spans="2:8" x14ac:dyDescent="0.25">
      <c r="B60" s="178"/>
      <c r="C60" s="178"/>
      <c r="D60" s="178"/>
      <c r="E60" s="178"/>
      <c r="F60" s="178"/>
      <c r="G60" s="178"/>
      <c r="H60" s="178"/>
    </row>
    <row r="61" spans="2:8" x14ac:dyDescent="0.25">
      <c r="B61" s="178"/>
      <c r="C61" s="178"/>
      <c r="D61" s="178"/>
      <c r="E61" s="178"/>
      <c r="F61" s="178"/>
      <c r="G61" s="178"/>
      <c r="H61" s="178"/>
    </row>
    <row r="62" spans="2:8" x14ac:dyDescent="0.25">
      <c r="B62" s="178"/>
      <c r="C62" s="178"/>
      <c r="D62" s="178"/>
      <c r="E62" s="178"/>
      <c r="F62" s="178"/>
      <c r="G62" s="178"/>
      <c r="H62" s="178"/>
    </row>
    <row r="63" spans="2:8" x14ac:dyDescent="0.25">
      <c r="B63" s="178"/>
      <c r="C63" s="178"/>
      <c r="D63" s="178"/>
      <c r="E63" s="178"/>
      <c r="F63" s="178"/>
      <c r="G63" s="178"/>
      <c r="H63" s="178"/>
    </row>
    <row r="64" spans="2:8" x14ac:dyDescent="0.25">
      <c r="B64" s="178"/>
      <c r="C64" s="178"/>
      <c r="D64" s="178"/>
      <c r="E64" s="178"/>
      <c r="F64" s="178"/>
      <c r="G64" s="178"/>
      <c r="H64" s="178"/>
    </row>
    <row r="65" spans="2:8" x14ac:dyDescent="0.25">
      <c r="B65" s="178"/>
      <c r="C65" s="178"/>
      <c r="D65" s="178"/>
      <c r="E65" s="178"/>
      <c r="F65" s="178"/>
      <c r="G65" s="178"/>
      <c r="H65" s="178"/>
    </row>
    <row r="66" spans="2:8" x14ac:dyDescent="0.25">
      <c r="B66" s="178"/>
      <c r="C66" s="178"/>
      <c r="D66" s="178"/>
      <c r="E66" s="178"/>
      <c r="F66" s="178"/>
      <c r="G66" s="178"/>
      <c r="H66" s="178"/>
    </row>
    <row r="67" spans="2:8" x14ac:dyDescent="0.25">
      <c r="B67" s="178"/>
      <c r="C67" s="178"/>
      <c r="D67" s="178"/>
      <c r="E67" s="178"/>
      <c r="F67" s="178"/>
      <c r="G67" s="178"/>
      <c r="H67" s="178"/>
    </row>
    <row r="68" spans="2:8" x14ac:dyDescent="0.25">
      <c r="B68" s="178"/>
      <c r="C68" s="178"/>
      <c r="D68" s="178"/>
      <c r="E68" s="178"/>
      <c r="F68" s="178"/>
      <c r="G68" s="178"/>
      <c r="H68" s="178"/>
    </row>
    <row r="69" spans="2:8" x14ac:dyDescent="0.25">
      <c r="B69" s="178"/>
      <c r="C69" s="178"/>
      <c r="D69" s="178"/>
      <c r="E69" s="178"/>
      <c r="F69" s="178"/>
      <c r="G69" s="178"/>
      <c r="H69" s="178"/>
    </row>
    <row r="70" spans="2:8" x14ac:dyDescent="0.25">
      <c r="B70" s="178"/>
      <c r="C70" s="178"/>
      <c r="D70" s="178"/>
      <c r="E70" s="178"/>
      <c r="F70" s="178"/>
      <c r="G70" s="178"/>
      <c r="H70" s="178"/>
    </row>
    <row r="71" spans="2:8" x14ac:dyDescent="0.25">
      <c r="B71" s="12"/>
      <c r="C71" s="12"/>
      <c r="D71" s="12"/>
      <c r="E71" s="12"/>
      <c r="F71" s="12"/>
      <c r="G71" s="12"/>
      <c r="H71" s="12"/>
    </row>
    <row r="72" spans="2:8" x14ac:dyDescent="0.25">
      <c r="B72" s="118" t="s">
        <v>31</v>
      </c>
      <c r="C72" s="119"/>
      <c r="D72" s="119"/>
      <c r="E72" s="119"/>
      <c r="F72" s="119"/>
      <c r="G72" s="119"/>
      <c r="H72" s="119"/>
    </row>
    <row r="73" spans="2:8" ht="9" customHeight="1" x14ac:dyDescent="0.25"/>
    <row r="74" spans="2:8" x14ac:dyDescent="0.25">
      <c r="B74" s="202" t="s">
        <v>32</v>
      </c>
      <c r="C74" s="202"/>
      <c r="D74" s="203"/>
      <c r="E74" s="203"/>
      <c r="F74" s="203"/>
    </row>
    <row r="75" spans="2:8" ht="6" customHeight="1" x14ac:dyDescent="0.25"/>
    <row r="76" spans="2:8" x14ac:dyDescent="0.25">
      <c r="B76" s="200" t="s">
        <v>33</v>
      </c>
      <c r="C76" s="176"/>
      <c r="D76" s="176"/>
      <c r="E76" s="176"/>
      <c r="F76" s="176"/>
      <c r="G76" s="176"/>
      <c r="H76" s="176"/>
    </row>
    <row r="77" spans="2:8" ht="28.5" customHeight="1" x14ac:dyDescent="0.25">
      <c r="B77" s="176"/>
      <c r="C77" s="176"/>
      <c r="D77" s="176"/>
      <c r="E77" s="176"/>
      <c r="F77" s="176"/>
      <c r="G77" s="176"/>
      <c r="H77" s="176"/>
    </row>
    <row r="78" spans="2:8" ht="64.5" customHeight="1" x14ac:dyDescent="0.25">
      <c r="B78" s="13"/>
      <c r="C78" s="13"/>
      <c r="D78" s="13"/>
      <c r="E78" s="14" t="s">
        <v>34</v>
      </c>
      <c r="F78" s="15" t="s">
        <v>35</v>
      </c>
      <c r="G78" s="16" t="s">
        <v>36</v>
      </c>
      <c r="H78" s="13"/>
    </row>
    <row r="79" spans="2:8" x14ac:dyDescent="0.25">
      <c r="B79" s="136" t="s">
        <v>37</v>
      </c>
      <c r="C79" s="198"/>
      <c r="D79" s="198"/>
      <c r="E79" s="17"/>
      <c r="F79" s="17"/>
      <c r="G79" s="18">
        <f t="shared" ref="G79:G95" si="0">E79+F79</f>
        <v>0</v>
      </c>
    </row>
    <row r="80" spans="2:8" x14ac:dyDescent="0.25">
      <c r="D80" t="s">
        <v>38</v>
      </c>
      <c r="E80" s="17"/>
      <c r="F80" s="17"/>
      <c r="G80" s="18">
        <f t="shared" si="0"/>
        <v>0</v>
      </c>
    </row>
    <row r="81" spans="2:7" x14ac:dyDescent="0.25">
      <c r="B81" s="136" t="s">
        <v>39</v>
      </c>
      <c r="C81" s="198"/>
      <c r="D81" s="198"/>
      <c r="E81" s="17"/>
      <c r="F81" s="17"/>
      <c r="G81" s="18">
        <f t="shared" si="0"/>
        <v>0</v>
      </c>
    </row>
    <row r="82" spans="2:7" ht="29.25" customHeight="1" x14ac:dyDescent="0.25">
      <c r="B82" s="136" t="s">
        <v>40</v>
      </c>
      <c r="C82" s="198"/>
      <c r="D82" s="198"/>
      <c r="E82" s="17"/>
      <c r="F82" s="17"/>
      <c r="G82" s="18">
        <f t="shared" si="0"/>
        <v>0</v>
      </c>
    </row>
    <row r="83" spans="2:7" ht="31.5" customHeight="1" x14ac:dyDescent="0.25">
      <c r="B83" s="136" t="s">
        <v>41</v>
      </c>
      <c r="C83" s="198"/>
      <c r="D83" s="198"/>
      <c r="E83" s="17"/>
      <c r="F83" s="17"/>
      <c r="G83" s="18">
        <f t="shared" si="0"/>
        <v>0</v>
      </c>
    </row>
    <row r="84" spans="2:7" ht="45.75" customHeight="1" x14ac:dyDescent="0.25">
      <c r="B84" s="136" t="s">
        <v>42</v>
      </c>
      <c r="C84" s="198"/>
      <c r="D84" s="198"/>
      <c r="E84" s="17"/>
      <c r="F84" s="17"/>
      <c r="G84" s="18">
        <f t="shared" si="0"/>
        <v>0</v>
      </c>
    </row>
    <row r="85" spans="2:7" x14ac:dyDescent="0.25">
      <c r="B85" s="136" t="s">
        <v>43</v>
      </c>
      <c r="C85" s="198"/>
      <c r="D85" s="198"/>
      <c r="E85" s="17"/>
      <c r="F85" s="17"/>
      <c r="G85" s="18">
        <f t="shared" si="0"/>
        <v>0</v>
      </c>
    </row>
    <row r="86" spans="2:7" ht="28.5" customHeight="1" x14ac:dyDescent="0.25">
      <c r="B86" s="136" t="s">
        <v>44</v>
      </c>
      <c r="C86" s="198"/>
      <c r="D86" s="198"/>
      <c r="E86" s="17"/>
      <c r="F86" s="17"/>
      <c r="G86" s="18">
        <f t="shared" si="0"/>
        <v>0</v>
      </c>
    </row>
    <row r="87" spans="2:7" x14ac:dyDescent="0.25">
      <c r="B87" s="136" t="s">
        <v>45</v>
      </c>
      <c r="C87" s="198"/>
      <c r="D87" s="198"/>
      <c r="E87" s="17"/>
      <c r="F87" s="17"/>
      <c r="G87" s="18">
        <f t="shared" si="0"/>
        <v>0</v>
      </c>
    </row>
    <row r="88" spans="2:7" ht="30" customHeight="1" x14ac:dyDescent="0.25">
      <c r="B88" s="136" t="s">
        <v>46</v>
      </c>
      <c r="C88" s="198"/>
      <c r="D88" s="198"/>
      <c r="E88" s="17"/>
      <c r="F88" s="17"/>
      <c r="G88" s="18">
        <f t="shared" si="0"/>
        <v>0</v>
      </c>
    </row>
    <row r="89" spans="2:7" x14ac:dyDescent="0.25">
      <c r="B89" s="136" t="s">
        <v>47</v>
      </c>
      <c r="C89" s="198"/>
      <c r="D89" s="198"/>
      <c r="E89" s="17"/>
      <c r="F89" s="17"/>
      <c r="G89" s="18">
        <f t="shared" si="0"/>
        <v>0</v>
      </c>
    </row>
    <row r="90" spans="2:7" ht="30" customHeight="1" x14ac:dyDescent="0.25">
      <c r="B90" s="136" t="s">
        <v>48</v>
      </c>
      <c r="C90" s="198"/>
      <c r="D90" s="198"/>
      <c r="E90" s="17"/>
      <c r="F90" s="17"/>
      <c r="G90" s="18">
        <f t="shared" si="0"/>
        <v>0</v>
      </c>
    </row>
    <row r="91" spans="2:7" ht="15.75" customHeight="1" x14ac:dyDescent="0.25">
      <c r="B91" s="136" t="s">
        <v>49</v>
      </c>
      <c r="C91" s="198"/>
      <c r="D91" s="198"/>
      <c r="E91" s="17"/>
      <c r="F91" s="17"/>
      <c r="G91" s="18">
        <f t="shared" si="0"/>
        <v>0</v>
      </c>
    </row>
    <row r="92" spans="2:7" ht="31.5" customHeight="1" x14ac:dyDescent="0.25">
      <c r="B92" s="136" t="s">
        <v>50</v>
      </c>
      <c r="C92" s="198"/>
      <c r="D92" s="198"/>
      <c r="E92" s="17"/>
      <c r="F92" s="17"/>
      <c r="G92" s="18">
        <f t="shared" si="0"/>
        <v>0</v>
      </c>
    </row>
    <row r="93" spans="2:7" x14ac:dyDescent="0.25">
      <c r="B93" s="136" t="s">
        <v>51</v>
      </c>
      <c r="C93" s="198"/>
      <c r="D93" s="198"/>
      <c r="E93" s="17"/>
      <c r="F93" s="17"/>
      <c r="G93" s="18">
        <f t="shared" si="0"/>
        <v>0</v>
      </c>
    </row>
    <row r="94" spans="2:7" ht="34.5" customHeight="1" x14ac:dyDescent="0.25">
      <c r="B94" s="136" t="s">
        <v>52</v>
      </c>
      <c r="C94" s="198"/>
      <c r="D94" s="198"/>
      <c r="E94" s="17"/>
      <c r="F94" s="17"/>
      <c r="G94" s="18">
        <f t="shared" si="0"/>
        <v>0</v>
      </c>
    </row>
    <row r="95" spans="2:7" ht="29.25" customHeight="1" x14ac:dyDescent="0.25">
      <c r="B95" s="136" t="s">
        <v>53</v>
      </c>
      <c r="C95" s="198"/>
      <c r="D95" s="198"/>
      <c r="E95" s="17"/>
      <c r="F95" s="17"/>
      <c r="G95" s="18">
        <f t="shared" si="0"/>
        <v>0</v>
      </c>
    </row>
    <row r="96" spans="2:7" x14ac:dyDescent="0.25">
      <c r="B96" s="142" t="s">
        <v>54</v>
      </c>
      <c r="C96" s="142"/>
      <c r="D96" s="142"/>
      <c r="E96" s="19"/>
      <c r="F96" s="19"/>
      <c r="G96" s="19"/>
    </row>
    <row r="97" spans="2:7" ht="15" customHeight="1" x14ac:dyDescent="0.25">
      <c r="B97" s="122"/>
      <c r="C97" s="158"/>
      <c r="D97" s="158"/>
      <c r="E97" s="20"/>
      <c r="F97" s="20"/>
      <c r="G97" s="21">
        <f>E97+F97</f>
        <v>0</v>
      </c>
    </row>
    <row r="98" spans="2:7" ht="13.5" customHeight="1" x14ac:dyDescent="0.25">
      <c r="B98" s="122"/>
      <c r="C98" s="158"/>
      <c r="D98" s="158"/>
      <c r="E98" s="17"/>
      <c r="F98" s="17"/>
      <c r="G98" s="21">
        <f>E98+F98</f>
        <v>0</v>
      </c>
    </row>
    <row r="99" spans="2:7" ht="15.75" customHeight="1" x14ac:dyDescent="0.25">
      <c r="B99" s="122"/>
      <c r="C99" s="158"/>
      <c r="D99" s="158"/>
      <c r="E99" s="17"/>
      <c r="F99" s="17"/>
      <c r="G99" s="21">
        <f>E99+F99</f>
        <v>0</v>
      </c>
    </row>
    <row r="100" spans="2:7" x14ac:dyDescent="0.25">
      <c r="D100" s="22" t="s">
        <v>36</v>
      </c>
      <c r="E100" s="23">
        <f>SUM(E79:E95)+SUM(E97:E99)</f>
        <v>0</v>
      </c>
      <c r="F100" s="23">
        <f>SUM(F79:F95)+SUM(F97:F99)</f>
        <v>0</v>
      </c>
      <c r="G100" s="23">
        <f>SUM(G79:G95)+SUM(G97:G99)</f>
        <v>0</v>
      </c>
    </row>
    <row r="101" spans="2:7" x14ac:dyDescent="0.25">
      <c r="B101" s="136" t="s">
        <v>55</v>
      </c>
      <c r="C101" s="199"/>
      <c r="D101" s="199"/>
      <c r="E101" s="20"/>
      <c r="F101" s="20"/>
      <c r="G101" s="21">
        <f>E101+F101</f>
        <v>0</v>
      </c>
    </row>
    <row r="102" spans="2:7" ht="15" customHeight="1" x14ac:dyDescent="0.25">
      <c r="B102" s="136" t="s">
        <v>56</v>
      </c>
      <c r="C102" s="199"/>
      <c r="D102" s="199"/>
      <c r="E102" s="17"/>
      <c r="F102" s="17"/>
      <c r="G102" s="21">
        <f>E102+F102</f>
        <v>0</v>
      </c>
    </row>
    <row r="103" spans="2:7" ht="8.25" customHeight="1" x14ac:dyDescent="0.25"/>
    <row r="104" spans="2:7" x14ac:dyDescent="0.25">
      <c r="E104" s="161" t="s">
        <v>57</v>
      </c>
      <c r="F104" s="161"/>
    </row>
    <row r="105" spans="2:7" x14ac:dyDescent="0.25">
      <c r="B105" s="136" t="s">
        <v>58</v>
      </c>
      <c r="C105" s="198"/>
      <c r="D105" s="198"/>
      <c r="E105" s="10"/>
    </row>
    <row r="106" spans="2:7" ht="15" customHeight="1" x14ac:dyDescent="0.25">
      <c r="B106" s="136" t="s">
        <v>59</v>
      </c>
      <c r="C106" s="198"/>
      <c r="D106" s="198"/>
      <c r="E106" s="10"/>
    </row>
    <row r="107" spans="2:7" ht="15" customHeight="1" x14ac:dyDescent="0.25">
      <c r="B107" s="136" t="s">
        <v>60</v>
      </c>
      <c r="C107" s="198"/>
      <c r="D107" s="198"/>
      <c r="E107" s="10"/>
    </row>
    <row r="108" spans="2:7" ht="15" customHeight="1" x14ac:dyDescent="0.25">
      <c r="B108" s="24"/>
      <c r="C108" s="25"/>
      <c r="D108" s="25"/>
      <c r="E108" s="26"/>
    </row>
    <row r="109" spans="2:7" ht="15" customHeight="1" x14ac:dyDescent="0.25">
      <c r="B109" s="24"/>
      <c r="C109" s="25"/>
      <c r="D109" s="25"/>
      <c r="E109" s="26"/>
    </row>
    <row r="110" spans="2:7" ht="41.1" customHeight="1" x14ac:dyDescent="0.25">
      <c r="B110" s="197" t="s">
        <v>61</v>
      </c>
      <c r="C110" s="197"/>
      <c r="D110" s="197"/>
      <c r="E110" s="10"/>
    </row>
    <row r="111" spans="2:7" ht="41.1" customHeight="1" x14ac:dyDescent="0.25"/>
    <row r="112" spans="2:7" ht="41.1" customHeight="1" x14ac:dyDescent="0.25">
      <c r="B112" s="164" t="s">
        <v>62</v>
      </c>
      <c r="C112" s="164"/>
      <c r="D112" s="164"/>
      <c r="E112" s="27" t="s">
        <v>63</v>
      </c>
    </row>
    <row r="113" spans="2:5" ht="41.1" customHeight="1" x14ac:dyDescent="0.25">
      <c r="B113" s="191" t="s">
        <v>64</v>
      </c>
      <c r="C113" s="192"/>
      <c r="D113" s="193"/>
      <c r="E113" s="10"/>
    </row>
    <row r="114" spans="2:5" ht="41.1" customHeight="1" x14ac:dyDescent="0.25">
      <c r="B114" s="191" t="s">
        <v>65</v>
      </c>
      <c r="C114" s="192"/>
      <c r="D114" s="193"/>
      <c r="E114" s="10"/>
    </row>
    <row r="115" spans="2:5" ht="41.1" customHeight="1" x14ac:dyDescent="0.25">
      <c r="B115" s="194" t="s">
        <v>66</v>
      </c>
      <c r="C115" s="195"/>
      <c r="D115" s="196"/>
      <c r="E115" s="10"/>
    </row>
    <row r="116" spans="2:5" ht="41.1" customHeight="1" x14ac:dyDescent="0.25">
      <c r="B116" s="194" t="s">
        <v>67</v>
      </c>
      <c r="C116" s="195"/>
      <c r="D116" s="196"/>
      <c r="E116" s="10"/>
    </row>
    <row r="117" spans="2:5" ht="41.1" customHeight="1" x14ac:dyDescent="0.25"/>
    <row r="118" spans="2:5" ht="30" x14ac:dyDescent="0.25">
      <c r="B118" s="197" t="s">
        <v>68</v>
      </c>
      <c r="C118" s="197"/>
      <c r="D118" s="143"/>
      <c r="E118" s="98" t="s">
        <v>69</v>
      </c>
    </row>
    <row r="119" spans="2:5" ht="15" customHeight="1" x14ac:dyDescent="0.25">
      <c r="E119" s="10"/>
    </row>
    <row r="120" spans="2:5" ht="15" customHeight="1" x14ac:dyDescent="0.25">
      <c r="B120" s="28"/>
      <c r="C120" s="28"/>
      <c r="D120" s="28"/>
      <c r="E120" s="10"/>
    </row>
    <row r="121" spans="2:5" ht="15" customHeight="1" x14ac:dyDescent="0.25">
      <c r="B121" s="28"/>
      <c r="C121" s="28"/>
      <c r="D121" s="28"/>
      <c r="E121" s="10"/>
    </row>
    <row r="122" spans="2:5" ht="15" customHeight="1" x14ac:dyDescent="0.25">
      <c r="B122" s="28"/>
      <c r="C122" s="28"/>
      <c r="D122" s="28"/>
      <c r="E122" s="10"/>
    </row>
    <row r="123" spans="2:5" ht="15" customHeight="1" x14ac:dyDescent="0.25">
      <c r="B123" s="28"/>
      <c r="C123" s="28"/>
      <c r="D123" s="28"/>
      <c r="E123" s="10"/>
    </row>
    <row r="124" spans="2:5" ht="15" customHeight="1" x14ac:dyDescent="0.25"/>
    <row r="125" spans="2:5" ht="39" customHeight="1" x14ac:dyDescent="0.25">
      <c r="B125" s="194" t="s">
        <v>70</v>
      </c>
      <c r="C125" s="195"/>
      <c r="D125" s="196"/>
      <c r="E125" s="10"/>
    </row>
    <row r="126" spans="2:5" x14ac:dyDescent="0.25">
      <c r="B126" s="29"/>
      <c r="C126" s="29"/>
      <c r="D126" s="29"/>
      <c r="E126" s="10"/>
    </row>
    <row r="127" spans="2:5" x14ac:dyDescent="0.25">
      <c r="B127" s="29"/>
      <c r="C127" s="29"/>
      <c r="D127" s="29"/>
      <c r="E127" s="10"/>
    </row>
    <row r="128" spans="2:5" x14ac:dyDescent="0.25">
      <c r="B128" s="29"/>
      <c r="C128" s="29"/>
      <c r="D128" s="29"/>
      <c r="E128" s="10"/>
    </row>
    <row r="129" spans="2:8" x14ac:dyDescent="0.25">
      <c r="B129" s="29"/>
      <c r="C129" s="29"/>
      <c r="D129" s="29"/>
      <c r="E129" s="30"/>
    </row>
    <row r="130" spans="2:8" ht="15" customHeight="1" x14ac:dyDescent="0.25">
      <c r="B130" s="24"/>
      <c r="C130" s="25"/>
      <c r="D130" s="25"/>
      <c r="E130" s="26"/>
    </row>
    <row r="131" spans="2:8" ht="15" customHeight="1" x14ac:dyDescent="0.25">
      <c r="G131" s="31"/>
      <c r="H131" s="31"/>
    </row>
    <row r="132" spans="2:8" x14ac:dyDescent="0.25">
      <c r="B132" s="118" t="s">
        <v>71</v>
      </c>
      <c r="C132" s="119"/>
      <c r="D132" s="119"/>
      <c r="E132" s="119"/>
      <c r="F132" s="119"/>
      <c r="G132" s="119"/>
      <c r="H132" s="119"/>
    </row>
    <row r="133" spans="2:8" x14ac:dyDescent="0.25">
      <c r="B133" s="32" t="s">
        <v>72</v>
      </c>
    </row>
    <row r="135" spans="2:8" ht="15" customHeight="1" x14ac:dyDescent="0.25">
      <c r="B135" s="125" t="s">
        <v>73</v>
      </c>
      <c r="C135" s="126"/>
      <c r="D135" s="126"/>
      <c r="E135" s="126"/>
      <c r="F135" s="127"/>
      <c r="G135" s="33"/>
    </row>
    <row r="136" spans="2:8" x14ac:dyDescent="0.25">
      <c r="B136" s="125" t="s">
        <v>74</v>
      </c>
      <c r="C136" s="126"/>
      <c r="D136" s="126"/>
      <c r="E136" s="126"/>
      <c r="F136" s="127"/>
      <c r="G136" s="33"/>
    </row>
    <row r="137" spans="2:8" x14ac:dyDescent="0.25">
      <c r="B137" s="125" t="s">
        <v>75</v>
      </c>
      <c r="C137" s="126"/>
      <c r="D137" s="126"/>
      <c r="E137" s="126"/>
      <c r="F137" s="127"/>
      <c r="G137" s="33"/>
    </row>
    <row r="139" spans="2:8" ht="45" customHeight="1" x14ac:dyDescent="0.25">
      <c r="B139" s="189" t="s">
        <v>76</v>
      </c>
      <c r="C139" s="189"/>
      <c r="D139" s="189"/>
      <c r="E139" s="189"/>
      <c r="F139" s="189"/>
      <c r="G139" s="189"/>
      <c r="H139" s="189"/>
    </row>
    <row r="140" spans="2:8" ht="29.1" customHeight="1" x14ac:dyDescent="0.25">
      <c r="B140" s="118" t="s">
        <v>77</v>
      </c>
      <c r="C140" s="119"/>
      <c r="D140" s="119"/>
      <c r="E140" s="119"/>
      <c r="F140" s="119"/>
      <c r="G140" s="119"/>
      <c r="H140" s="119"/>
    </row>
    <row r="141" spans="2:8" ht="29.25" customHeight="1" x14ac:dyDescent="0.25">
      <c r="B141" s="190" t="s">
        <v>78</v>
      </c>
      <c r="C141" s="132"/>
      <c r="D141" s="132"/>
      <c r="E141" s="132"/>
      <c r="F141" s="132"/>
      <c r="G141" s="132"/>
      <c r="H141" s="132"/>
    </row>
    <row r="142" spans="2:8" x14ac:dyDescent="0.25">
      <c r="B142" s="123" t="s">
        <v>79</v>
      </c>
      <c r="C142" s="123"/>
      <c r="D142" s="123"/>
      <c r="E142" s="123"/>
      <c r="F142" s="123"/>
      <c r="G142" s="123"/>
      <c r="H142" s="123"/>
    </row>
    <row r="143" spans="2:8" ht="19.5" customHeight="1" x14ac:dyDescent="0.25">
      <c r="B143" s="19" t="s">
        <v>80</v>
      </c>
    </row>
    <row r="144" spans="2:8" ht="18" customHeight="1" x14ac:dyDescent="0.25">
      <c r="D144" s="31"/>
      <c r="E144" s="34"/>
      <c r="F144" s="34"/>
      <c r="G144" s="34"/>
      <c r="H144" s="34"/>
    </row>
    <row r="145" spans="2:8" x14ac:dyDescent="0.25">
      <c r="C145" s="188" t="s">
        <v>81</v>
      </c>
      <c r="D145" s="188"/>
      <c r="E145" s="188" t="s">
        <v>82</v>
      </c>
      <c r="F145" s="188"/>
      <c r="G145" s="188" t="s">
        <v>83</v>
      </c>
      <c r="H145" s="188"/>
    </row>
    <row r="146" spans="2:8" x14ac:dyDescent="0.25">
      <c r="B146" s="2" t="s">
        <v>84</v>
      </c>
      <c r="C146" s="146"/>
      <c r="D146" s="187"/>
      <c r="E146" s="146"/>
      <c r="F146" s="187"/>
      <c r="G146" s="146"/>
      <c r="H146" s="187"/>
    </row>
    <row r="147" spans="2:8" x14ac:dyDescent="0.25">
      <c r="B147" s="2" t="s">
        <v>85</v>
      </c>
      <c r="C147" s="146"/>
      <c r="D147" s="187"/>
      <c r="E147" s="146"/>
      <c r="F147" s="187"/>
      <c r="G147" s="146"/>
      <c r="H147" s="187"/>
    </row>
    <row r="148" spans="2:8" x14ac:dyDescent="0.25">
      <c r="B148" s="2" t="s">
        <v>86</v>
      </c>
      <c r="C148" s="146"/>
      <c r="D148" s="187"/>
      <c r="E148" s="146"/>
      <c r="F148" s="187"/>
      <c r="G148" s="146"/>
      <c r="H148" s="187"/>
    </row>
    <row r="149" spans="2:8" x14ac:dyDescent="0.25">
      <c r="B149" s="2" t="s">
        <v>87</v>
      </c>
      <c r="C149" s="146"/>
      <c r="D149" s="187"/>
      <c r="E149" s="146"/>
      <c r="F149" s="187"/>
      <c r="G149" s="146"/>
      <c r="H149" s="187"/>
    </row>
    <row r="150" spans="2:8" x14ac:dyDescent="0.25">
      <c r="B150" s="2" t="s">
        <v>88</v>
      </c>
      <c r="C150" s="146"/>
      <c r="D150" s="187"/>
      <c r="E150" s="146"/>
      <c r="F150" s="187"/>
      <c r="G150" s="146"/>
      <c r="H150" s="187"/>
    </row>
    <row r="151" spans="2:8" x14ac:dyDescent="0.25">
      <c r="B151" s="2" t="s">
        <v>89</v>
      </c>
      <c r="C151" s="146"/>
      <c r="D151" s="187"/>
      <c r="E151" s="146"/>
      <c r="F151" s="187"/>
      <c r="G151" s="146"/>
      <c r="H151" s="187"/>
    </row>
    <row r="152" spans="2:8" x14ac:dyDescent="0.25">
      <c r="B152" s="35" t="s">
        <v>36</v>
      </c>
      <c r="C152" s="163">
        <f>SUM(C147:D151)</f>
        <v>0</v>
      </c>
      <c r="D152" s="164"/>
      <c r="E152" s="163">
        <f>SUM(E147:F151)</f>
        <v>0</v>
      </c>
      <c r="F152" s="164"/>
      <c r="G152" s="163">
        <f>SUM(G147:H151)</f>
        <v>0</v>
      </c>
      <c r="H152" s="164"/>
    </row>
    <row r="153" spans="2:8" x14ac:dyDescent="0.25">
      <c r="C153" t="str">
        <f>IF((C152=D156),"","Le total ne correspond pas au nombre de femmes de la file active indiqué au IV.")</f>
        <v/>
      </c>
      <c r="E153" t="str">
        <f>IF((E152=E156),"","Le total ne correspond pas nombre d'hommes de la file active indiqué au IV.")</f>
        <v/>
      </c>
      <c r="G153" t="str">
        <f>IF((G152=F156),"","Le total ne correspond pas au nombre de personnes transgenres de la file active indiqué au IV.")</f>
        <v/>
      </c>
    </row>
    <row r="154" spans="2:8" ht="11.25" customHeight="1" x14ac:dyDescent="0.25">
      <c r="B154" s="36"/>
      <c r="C154" s="11"/>
      <c r="D154" s="11"/>
      <c r="E154" s="11"/>
      <c r="F154" s="11"/>
      <c r="G154" s="11"/>
      <c r="H154" s="11"/>
    </row>
    <row r="155" spans="2:8" x14ac:dyDescent="0.25">
      <c r="D155" s="37" t="s">
        <v>81</v>
      </c>
      <c r="E155" s="37" t="s">
        <v>82</v>
      </c>
      <c r="F155" s="38" t="s">
        <v>90</v>
      </c>
      <c r="G155" s="37"/>
      <c r="H155" s="39"/>
    </row>
    <row r="156" spans="2:8" ht="43.5" customHeight="1" x14ac:dyDescent="0.25">
      <c r="B156" s="184" t="s">
        <v>91</v>
      </c>
      <c r="C156" s="185"/>
      <c r="D156" s="33"/>
      <c r="E156" s="33"/>
      <c r="F156" s="33"/>
      <c r="G156" s="40">
        <f>SUM(D156:F156)</f>
        <v>0</v>
      </c>
      <c r="H156" s="41"/>
    </row>
    <row r="157" spans="2:8" ht="46.5" customHeight="1" x14ac:dyDescent="0.25">
      <c r="B157" s="184" t="s">
        <v>92</v>
      </c>
      <c r="C157" s="185"/>
      <c r="D157" s="33"/>
      <c r="E157" s="33"/>
      <c r="F157" s="33"/>
      <c r="G157" s="40">
        <f>SUM(D157:F157)</f>
        <v>0</v>
      </c>
      <c r="H157" s="41"/>
    </row>
    <row r="158" spans="2:8" ht="30.75" customHeight="1" x14ac:dyDescent="0.25">
      <c r="B158" s="184" t="s">
        <v>93</v>
      </c>
      <c r="C158" s="185"/>
      <c r="D158" s="33"/>
      <c r="E158" s="33"/>
      <c r="F158" s="33"/>
      <c r="G158" s="40">
        <f>SUM(D158:F158)</f>
        <v>0</v>
      </c>
      <c r="H158" s="41"/>
    </row>
    <row r="159" spans="2:8" ht="30.75" customHeight="1" x14ac:dyDescent="0.25">
      <c r="B159" s="184" t="s">
        <v>94</v>
      </c>
      <c r="C159" s="185"/>
      <c r="D159" s="33"/>
      <c r="E159" s="33"/>
      <c r="F159" s="33"/>
      <c r="G159" s="40">
        <f>SUM(D159:F159)</f>
        <v>0</v>
      </c>
      <c r="H159" s="41"/>
    </row>
    <row r="160" spans="2:8" ht="15" customHeight="1" x14ac:dyDescent="0.25">
      <c r="B160" s="42"/>
      <c r="C160" s="42"/>
      <c r="D160" s="43"/>
      <c r="E160" s="43"/>
      <c r="F160" s="43"/>
      <c r="G160" s="43"/>
      <c r="H160" s="44"/>
    </row>
    <row r="161" spans="2:8" ht="15.95" customHeight="1" x14ac:dyDescent="0.25">
      <c r="B161" s="9"/>
      <c r="D161" s="45" t="s">
        <v>95</v>
      </c>
      <c r="E161" s="45" t="s">
        <v>96</v>
      </c>
      <c r="F161" s="45" t="s">
        <v>36</v>
      </c>
    </row>
    <row r="162" spans="2:8" ht="35.1" customHeight="1" x14ac:dyDescent="0.25">
      <c r="B162" s="186" t="s">
        <v>97</v>
      </c>
      <c r="C162" s="186"/>
      <c r="D162" s="46"/>
      <c r="E162" s="46"/>
      <c r="F162" s="46"/>
    </row>
    <row r="163" spans="2:8" ht="35.1" customHeight="1" x14ac:dyDescent="0.25">
      <c r="B163" s="30"/>
      <c r="C163" s="30"/>
      <c r="D163" s="29"/>
      <c r="E163" s="29"/>
      <c r="F163" s="29" t="s">
        <v>288</v>
      </c>
    </row>
    <row r="164" spans="2:8" ht="18.600000000000001" customHeight="1" x14ac:dyDescent="0.25">
      <c r="B164" s="123" t="s">
        <v>98</v>
      </c>
      <c r="C164" s="124"/>
      <c r="D164" s="124"/>
      <c r="E164" s="124"/>
      <c r="F164" s="124"/>
      <c r="G164" s="124"/>
      <c r="H164" s="124"/>
    </row>
    <row r="165" spans="2:8" ht="22.5" customHeight="1" x14ac:dyDescent="0.25">
      <c r="B165" s="39" t="s">
        <v>99</v>
      </c>
      <c r="F165" s="41"/>
    </row>
    <row r="166" spans="2:8" ht="48.75" customHeight="1" x14ac:dyDescent="0.25">
      <c r="B166" s="33"/>
      <c r="F166" s="41"/>
    </row>
    <row r="167" spans="2:8" ht="48.75" customHeight="1" x14ac:dyDescent="0.25">
      <c r="B167" s="33"/>
      <c r="F167" s="41"/>
    </row>
    <row r="168" spans="2:8" ht="48.75" customHeight="1" x14ac:dyDescent="0.25">
      <c r="B168" s="33"/>
    </row>
    <row r="169" spans="2:8" ht="48.75" customHeight="1" x14ac:dyDescent="0.25"/>
    <row r="170" spans="2:8" x14ac:dyDescent="0.25">
      <c r="B170" s="123" t="s">
        <v>100</v>
      </c>
      <c r="C170" s="124"/>
      <c r="D170" s="124"/>
      <c r="E170" s="124"/>
      <c r="F170" s="124"/>
      <c r="G170" s="124"/>
      <c r="H170" s="124"/>
    </row>
    <row r="171" spans="2:8" x14ac:dyDescent="0.25">
      <c r="B171" s="39" t="s">
        <v>101</v>
      </c>
    </row>
    <row r="173" spans="2:8" ht="43.5" customHeight="1" x14ac:dyDescent="0.25">
      <c r="B173" s="101" t="s">
        <v>102</v>
      </c>
      <c r="C173" s="101"/>
      <c r="D173" s="101"/>
      <c r="E173" s="101"/>
      <c r="F173" s="101"/>
      <c r="G173" s="33"/>
    </row>
    <row r="174" spans="2:8" ht="48" customHeight="1" x14ac:dyDescent="0.25">
      <c r="B174" s="101" t="s">
        <v>103</v>
      </c>
      <c r="C174" s="101"/>
      <c r="D174" s="101"/>
      <c r="E174" s="101"/>
      <c r="F174" s="101"/>
      <c r="G174" s="33"/>
    </row>
    <row r="175" spans="2:8" ht="41.25" customHeight="1" x14ac:dyDescent="0.25">
      <c r="B175" s="101" t="s">
        <v>104</v>
      </c>
      <c r="C175" s="101"/>
      <c r="D175" s="101"/>
      <c r="E175" s="101"/>
      <c r="F175" s="101"/>
      <c r="G175" s="33"/>
    </row>
    <row r="176" spans="2:8" ht="41.25" customHeight="1" x14ac:dyDescent="0.25">
      <c r="B176" s="101" t="s">
        <v>105</v>
      </c>
      <c r="C176" s="101"/>
      <c r="D176" s="101"/>
      <c r="E176" s="101"/>
      <c r="F176" s="101"/>
      <c r="G176" s="33"/>
    </row>
    <row r="177" spans="2:8" ht="41.25" customHeight="1" x14ac:dyDescent="0.25">
      <c r="B177" s="101" t="s">
        <v>106</v>
      </c>
      <c r="C177" s="101"/>
      <c r="D177" s="101"/>
      <c r="E177" s="101"/>
      <c r="F177" s="101"/>
      <c r="G177" s="33"/>
    </row>
    <row r="178" spans="2:8" x14ac:dyDescent="0.25">
      <c r="F178" s="47" t="s">
        <v>36</v>
      </c>
      <c r="G178" s="48">
        <f>SUM(G173:G177)</f>
        <v>0</v>
      </c>
    </row>
    <row r="179" spans="2:8" x14ac:dyDescent="0.25">
      <c r="B179" t="s">
        <v>30</v>
      </c>
      <c r="F179" s="47"/>
      <c r="G179" s="179" t="str">
        <f>IF((G178=H156),"","le total ne correspond à la file active totale déclarée plus haut")</f>
        <v/>
      </c>
      <c r="H179" s="180"/>
    </row>
    <row r="180" spans="2:8" ht="22.5" customHeight="1" x14ac:dyDescent="0.25">
      <c r="B180" s="181"/>
      <c r="C180" s="181"/>
      <c r="D180" s="181"/>
      <c r="E180" s="181"/>
      <c r="F180" s="181"/>
      <c r="G180" s="180"/>
      <c r="H180" s="180"/>
    </row>
    <row r="181" spans="2:8" ht="15" customHeight="1" x14ac:dyDescent="0.25">
      <c r="B181" s="181"/>
      <c r="C181" s="181"/>
      <c r="D181" s="181"/>
      <c r="E181" s="181"/>
      <c r="F181" s="181"/>
      <c r="G181" s="31"/>
      <c r="H181" s="31"/>
    </row>
    <row r="182" spans="2:8" x14ac:dyDescent="0.25">
      <c r="C182" s="49"/>
      <c r="D182" s="49"/>
      <c r="E182" s="49"/>
      <c r="F182" s="49"/>
      <c r="G182" s="49"/>
      <c r="H182" s="49"/>
    </row>
    <row r="183" spans="2:8" x14ac:dyDescent="0.25">
      <c r="B183" s="50"/>
      <c r="C183" s="50"/>
      <c r="D183" s="50"/>
      <c r="E183" s="51" t="s">
        <v>107</v>
      </c>
      <c r="F183" s="50"/>
      <c r="G183" s="50"/>
      <c r="H183" s="50"/>
    </row>
    <row r="184" spans="2:8" x14ac:dyDescent="0.25">
      <c r="C184" s="52"/>
      <c r="D184" s="52"/>
      <c r="E184" s="52"/>
      <c r="F184" s="52"/>
      <c r="G184" s="52"/>
      <c r="H184" s="52"/>
    </row>
    <row r="185" spans="2:8" x14ac:dyDescent="0.25">
      <c r="B185" s="53" t="s">
        <v>108</v>
      </c>
      <c r="C185" s="54"/>
    </row>
    <row r="186" spans="2:8" ht="30.6" customHeight="1" x14ac:dyDescent="0.25">
      <c r="B186" s="53" t="s">
        <v>109</v>
      </c>
      <c r="C186" s="54"/>
    </row>
    <row r="187" spans="2:8" x14ac:dyDescent="0.25">
      <c r="B187" s="53" t="s">
        <v>110</v>
      </c>
      <c r="C187" s="54"/>
    </row>
    <row r="188" spans="2:8" x14ac:dyDescent="0.25">
      <c r="B188" s="55" t="s">
        <v>111</v>
      </c>
      <c r="C188" s="54"/>
    </row>
    <row r="189" spans="2:8" ht="15" customHeight="1" x14ac:dyDescent="0.25">
      <c r="B189" s="55" t="s">
        <v>112</v>
      </c>
      <c r="C189" s="54"/>
      <c r="E189" s="52"/>
      <c r="F189" s="52"/>
    </row>
    <row r="190" spans="2:8" x14ac:dyDescent="0.25">
      <c r="B190" s="55" t="s">
        <v>113</v>
      </c>
      <c r="C190" s="54"/>
      <c r="E190" s="52"/>
      <c r="F190" s="52"/>
    </row>
    <row r="191" spans="2:8" x14ac:dyDescent="0.25">
      <c r="B191" s="55" t="s">
        <v>114</v>
      </c>
      <c r="C191" s="54"/>
      <c r="E191" s="52"/>
      <c r="F191" s="52"/>
    </row>
    <row r="192" spans="2:8" x14ac:dyDescent="0.25">
      <c r="B192" s="53" t="s">
        <v>115</v>
      </c>
      <c r="C192" s="54"/>
      <c r="E192" s="52"/>
      <c r="F192" s="52"/>
    </row>
    <row r="193" spans="2:8" x14ac:dyDescent="0.25">
      <c r="B193" s="53" t="s">
        <v>116</v>
      </c>
      <c r="C193" s="54"/>
      <c r="E193" s="52"/>
      <c r="F193" s="52"/>
    </row>
    <row r="194" spans="2:8" x14ac:dyDescent="0.25">
      <c r="B194" s="53" t="s">
        <v>117</v>
      </c>
      <c r="C194" s="54"/>
      <c r="E194" s="52"/>
      <c r="F194" s="52"/>
    </row>
    <row r="196" spans="2:8" x14ac:dyDescent="0.25">
      <c r="B196" s="123" t="s">
        <v>118</v>
      </c>
      <c r="C196" s="123"/>
      <c r="D196" s="123"/>
      <c r="E196" s="123"/>
      <c r="F196" s="123"/>
      <c r="G196" s="123"/>
      <c r="H196" s="123"/>
    </row>
    <row r="198" spans="2:8" x14ac:dyDescent="0.25">
      <c r="B198" t="s">
        <v>119</v>
      </c>
    </row>
    <row r="199" spans="2:8" x14ac:dyDescent="0.25">
      <c r="B199" s="182" t="s">
        <v>120</v>
      </c>
      <c r="C199" s="183"/>
      <c r="D199" s="54"/>
    </row>
    <row r="200" spans="2:8" x14ac:dyDescent="0.25">
      <c r="B200" s="182" t="s">
        <v>121</v>
      </c>
      <c r="C200" s="183"/>
      <c r="D200" s="54"/>
    </row>
    <row r="201" spans="2:8" x14ac:dyDescent="0.25">
      <c r="B201" s="182" t="s">
        <v>122</v>
      </c>
      <c r="C201" s="183"/>
      <c r="D201" s="54"/>
    </row>
    <row r="202" spans="2:8" x14ac:dyDescent="0.25">
      <c r="B202" s="133" t="s">
        <v>123</v>
      </c>
      <c r="C202" s="133"/>
      <c r="D202" s="54"/>
    </row>
    <row r="203" spans="2:8" ht="15" customHeight="1" x14ac:dyDescent="0.25">
      <c r="B203" s="133" t="s">
        <v>124</v>
      </c>
      <c r="C203" s="133"/>
      <c r="D203" s="54"/>
      <c r="E203" s="130" t="str">
        <f>IF((D206=H156),"","Le total ne correspond pas à la file active totale indiquée en IV")</f>
        <v/>
      </c>
      <c r="F203" s="130"/>
    </row>
    <row r="204" spans="2:8" x14ac:dyDescent="0.25">
      <c r="B204" s="133" t="s">
        <v>125</v>
      </c>
      <c r="C204" s="133"/>
      <c r="D204" s="54"/>
      <c r="E204" s="130"/>
      <c r="F204" s="130"/>
    </row>
    <row r="205" spans="2:8" x14ac:dyDescent="0.25">
      <c r="B205" s="133" t="s">
        <v>126</v>
      </c>
      <c r="C205" s="133"/>
      <c r="D205" s="54"/>
      <c r="E205" s="131"/>
      <c r="F205" s="131"/>
    </row>
    <row r="206" spans="2:8" x14ac:dyDescent="0.25">
      <c r="C206" s="47" t="s">
        <v>127</v>
      </c>
      <c r="D206" s="48">
        <f>SUM(D199:D205)</f>
        <v>0</v>
      </c>
      <c r="E206" s="132"/>
      <c r="F206" s="132"/>
    </row>
    <row r="207" spans="2:8" ht="33.75" customHeight="1" x14ac:dyDescent="0.25">
      <c r="B207" s="153" t="s">
        <v>128</v>
      </c>
      <c r="C207" s="153"/>
      <c r="D207" s="153"/>
      <c r="E207" s="153"/>
      <c r="F207" s="153"/>
      <c r="G207" s="153"/>
      <c r="H207" s="153"/>
    </row>
    <row r="209" spans="2:8" ht="29.25" customHeight="1" x14ac:dyDescent="0.25">
      <c r="B209" s="101" t="s">
        <v>129</v>
      </c>
      <c r="C209" s="101"/>
      <c r="D209" s="101"/>
      <c r="E209" s="101"/>
      <c r="F209" s="101"/>
      <c r="G209" s="101"/>
      <c r="H209" s="54"/>
    </row>
    <row r="211" spans="2:8" x14ac:dyDescent="0.25">
      <c r="B211" t="s">
        <v>130</v>
      </c>
    </row>
    <row r="213" spans="2:8" ht="15" customHeight="1" x14ac:dyDescent="0.25">
      <c r="B213" s="136" t="s">
        <v>131</v>
      </c>
      <c r="C213" s="136"/>
      <c r="D213" s="159"/>
      <c r="E213" s="178"/>
      <c r="F213" s="54"/>
      <c r="G213" s="130" t="str">
        <f>IF((F217=H209),"","Le total ne correspond pas au nombre de personnes sous main de justice indiqué ci-dessus")</f>
        <v/>
      </c>
      <c r="H213" s="130"/>
    </row>
    <row r="214" spans="2:8" ht="15" customHeight="1" x14ac:dyDescent="0.25">
      <c r="B214" s="136" t="s">
        <v>132</v>
      </c>
      <c r="C214" s="136"/>
      <c r="D214" s="159"/>
      <c r="E214" s="178"/>
      <c r="F214" s="54"/>
      <c r="G214" s="130"/>
      <c r="H214" s="130"/>
    </row>
    <row r="215" spans="2:8" ht="15" customHeight="1" x14ac:dyDescent="0.25">
      <c r="B215" s="136" t="s">
        <v>133</v>
      </c>
      <c r="C215" s="136"/>
      <c r="D215" s="159"/>
      <c r="E215" s="178"/>
      <c r="F215" s="54"/>
      <c r="G215" s="131"/>
      <c r="H215" s="131"/>
    </row>
    <row r="216" spans="2:8" ht="15" customHeight="1" x14ac:dyDescent="0.25">
      <c r="B216" s="136" t="s">
        <v>126</v>
      </c>
      <c r="C216" s="136"/>
      <c r="D216" s="159"/>
      <c r="E216" s="178"/>
      <c r="F216" s="54"/>
      <c r="G216" s="131"/>
      <c r="H216" s="131"/>
    </row>
    <row r="217" spans="2:8" x14ac:dyDescent="0.25">
      <c r="E217" s="47" t="s">
        <v>127</v>
      </c>
      <c r="F217" s="48">
        <f>SUM(F213:F216)</f>
        <v>0</v>
      </c>
      <c r="G217" s="132"/>
      <c r="H217" s="132"/>
    </row>
    <row r="218" spans="2:8" x14ac:dyDescent="0.25">
      <c r="E218" s="47"/>
      <c r="F218" s="48"/>
      <c r="G218" s="56"/>
      <c r="H218" s="56"/>
    </row>
    <row r="219" spans="2:8" x14ac:dyDescent="0.25">
      <c r="B219" t="s">
        <v>30</v>
      </c>
    </row>
    <row r="220" spans="2:8" x14ac:dyDescent="0.25">
      <c r="B220" s="102"/>
      <c r="C220" s="102"/>
      <c r="D220" s="102"/>
      <c r="E220" s="102"/>
      <c r="F220" s="102"/>
      <c r="G220" s="102"/>
      <c r="H220" s="102"/>
    </row>
    <row r="221" spans="2:8" x14ac:dyDescent="0.25">
      <c r="B221" s="102"/>
      <c r="C221" s="102"/>
      <c r="D221" s="102"/>
      <c r="E221" s="102"/>
      <c r="F221" s="102"/>
      <c r="G221" s="102"/>
      <c r="H221" s="102"/>
    </row>
    <row r="222" spans="2:8" x14ac:dyDescent="0.25">
      <c r="B222" s="102"/>
      <c r="C222" s="102"/>
      <c r="D222" s="102"/>
      <c r="E222" s="102"/>
      <c r="F222" s="102"/>
      <c r="G222" s="102"/>
      <c r="H222" s="102"/>
    </row>
    <row r="223" spans="2:8" x14ac:dyDescent="0.25">
      <c r="B223" s="102"/>
      <c r="C223" s="102"/>
      <c r="D223" s="102"/>
      <c r="E223" s="102"/>
      <c r="F223" s="102"/>
      <c r="G223" s="102"/>
      <c r="H223" s="102"/>
    </row>
    <row r="224" spans="2:8" x14ac:dyDescent="0.25">
      <c r="B224" s="102"/>
      <c r="C224" s="102"/>
      <c r="D224" s="102"/>
      <c r="E224" s="102"/>
      <c r="F224" s="102"/>
      <c r="G224" s="102"/>
      <c r="H224" s="102"/>
    </row>
    <row r="225" spans="2:8" x14ac:dyDescent="0.25">
      <c r="B225" s="102"/>
      <c r="C225" s="102"/>
      <c r="D225" s="102"/>
      <c r="E225" s="102"/>
      <c r="F225" s="102"/>
      <c r="G225" s="102"/>
      <c r="H225" s="102"/>
    </row>
    <row r="226" spans="2:8" x14ac:dyDescent="0.25">
      <c r="E226" s="47"/>
      <c r="F226" s="48"/>
      <c r="G226" s="56"/>
      <c r="H226" s="56"/>
    </row>
    <row r="228" spans="2:8" ht="30.75" customHeight="1" x14ac:dyDescent="0.25">
      <c r="B228" s="153" t="s">
        <v>134</v>
      </c>
      <c r="C228" s="153"/>
      <c r="D228" s="153"/>
      <c r="E228" s="153"/>
      <c r="F228" s="153"/>
      <c r="G228" s="153"/>
      <c r="H228" s="153"/>
    </row>
    <row r="230" spans="2:8" x14ac:dyDescent="0.25">
      <c r="B230" s="132" t="s">
        <v>135</v>
      </c>
      <c r="C230" s="117"/>
      <c r="D230" s="117"/>
      <c r="E230" s="117"/>
      <c r="F230" s="117"/>
      <c r="G230" s="117"/>
      <c r="H230" s="117"/>
    </row>
    <row r="231" spans="2:8" x14ac:dyDescent="0.25">
      <c r="B231" s="117"/>
      <c r="C231" s="117"/>
      <c r="D231" s="117"/>
      <c r="E231" s="117"/>
      <c r="F231" s="117"/>
      <c r="G231" s="117"/>
      <c r="H231" s="117"/>
    </row>
    <row r="233" spans="2:8" x14ac:dyDescent="0.25">
      <c r="B233" t="s">
        <v>136</v>
      </c>
    </row>
    <row r="234" spans="2:8" ht="15" customHeight="1" x14ac:dyDescent="0.25">
      <c r="B234" s="125" t="s">
        <v>137</v>
      </c>
      <c r="C234" s="126"/>
      <c r="D234" s="128"/>
      <c r="E234" s="128"/>
      <c r="F234" s="128"/>
      <c r="G234" s="129"/>
      <c r="H234" s="54"/>
    </row>
    <row r="235" spans="2:8" ht="28.5" customHeight="1" x14ac:dyDescent="0.25">
      <c r="B235" s="125" t="s">
        <v>138</v>
      </c>
      <c r="C235" s="126"/>
      <c r="D235" s="128"/>
      <c r="E235" s="128"/>
      <c r="F235" s="128"/>
      <c r="G235" s="129"/>
      <c r="H235" s="54"/>
    </row>
    <row r="236" spans="2:8" ht="15" customHeight="1" x14ac:dyDescent="0.25">
      <c r="B236" s="125" t="s">
        <v>139</v>
      </c>
      <c r="C236" s="126"/>
      <c r="D236" s="128"/>
      <c r="E236" s="128"/>
      <c r="F236" s="128"/>
      <c r="G236" s="129"/>
      <c r="H236" s="54"/>
    </row>
    <row r="238" spans="2:8" x14ac:dyDescent="0.25">
      <c r="B238" t="s">
        <v>30</v>
      </c>
    </row>
    <row r="239" spans="2:8" x14ac:dyDescent="0.25">
      <c r="B239" s="102"/>
      <c r="C239" s="102"/>
      <c r="D239" s="102"/>
      <c r="E239" s="102"/>
      <c r="F239" s="102"/>
      <c r="G239" s="102"/>
      <c r="H239" s="102"/>
    </row>
    <row r="240" spans="2:8" x14ac:dyDescent="0.25">
      <c r="B240" s="102"/>
      <c r="C240" s="102"/>
      <c r="D240" s="102"/>
      <c r="E240" s="102"/>
      <c r="F240" s="102"/>
      <c r="G240" s="102"/>
      <c r="H240" s="102"/>
    </row>
    <row r="241" spans="2:8" x14ac:dyDescent="0.25">
      <c r="B241" s="57"/>
      <c r="C241" s="57"/>
      <c r="D241" s="57"/>
      <c r="E241" s="57"/>
      <c r="F241" s="57"/>
      <c r="G241" s="57"/>
      <c r="H241" s="57"/>
    </row>
    <row r="242" spans="2:8" ht="29.25" customHeight="1" x14ac:dyDescent="0.25">
      <c r="B242" s="153" t="s">
        <v>140</v>
      </c>
      <c r="C242" s="153"/>
      <c r="D242" s="153"/>
      <c r="E242" s="153"/>
      <c r="F242" s="153"/>
      <c r="G242" s="153"/>
      <c r="H242" s="153"/>
    </row>
    <row r="243" spans="2:8" ht="29.25" customHeight="1" x14ac:dyDescent="0.25"/>
    <row r="244" spans="2:8" ht="29.25" customHeight="1" x14ac:dyDescent="0.25">
      <c r="B244" t="s">
        <v>141</v>
      </c>
    </row>
    <row r="245" spans="2:8" ht="29.25" customHeight="1" x14ac:dyDescent="0.25"/>
    <row r="246" spans="2:8" ht="15" customHeight="1" x14ac:dyDescent="0.25">
      <c r="B246" s="176" t="s">
        <v>142</v>
      </c>
      <c r="C246" s="176"/>
      <c r="D246" s="177"/>
      <c r="E246" s="177"/>
      <c r="F246" s="177"/>
      <c r="G246" s="177"/>
      <c r="H246" s="177"/>
    </row>
    <row r="247" spans="2:8" ht="15" customHeight="1" x14ac:dyDescent="0.25">
      <c r="D247" s="58" t="s">
        <v>36</v>
      </c>
      <c r="E247" s="58"/>
      <c r="F247" s="58"/>
      <c r="G247" s="58"/>
      <c r="H247" s="37"/>
    </row>
    <row r="248" spans="2:8" x14ac:dyDescent="0.25">
      <c r="B248" s="175" t="s">
        <v>143</v>
      </c>
      <c r="C248" s="175"/>
      <c r="D248" s="54"/>
    </row>
    <row r="249" spans="2:8" x14ac:dyDescent="0.25">
      <c r="B249" s="175" t="s">
        <v>144</v>
      </c>
      <c r="C249" s="175"/>
      <c r="D249" s="54"/>
    </row>
    <row r="250" spans="2:8" x14ac:dyDescent="0.25">
      <c r="B250" s="175" t="s">
        <v>145</v>
      </c>
      <c r="C250" s="175"/>
      <c r="D250" s="54"/>
    </row>
    <row r="251" spans="2:8" x14ac:dyDescent="0.25">
      <c r="B251" s="175" t="s">
        <v>146</v>
      </c>
      <c r="C251" s="175"/>
      <c r="D251" s="54"/>
    </row>
    <row r="252" spans="2:8" x14ac:dyDescent="0.25">
      <c r="B252" s="175" t="s">
        <v>147</v>
      </c>
      <c r="C252" s="175"/>
      <c r="D252" s="54"/>
    </row>
    <row r="253" spans="2:8" ht="15" customHeight="1" x14ac:dyDescent="0.25">
      <c r="B253" s="171" t="s">
        <v>148</v>
      </c>
      <c r="C253" s="172"/>
      <c r="D253" s="54"/>
    </row>
    <row r="254" spans="2:8" ht="26.25" customHeight="1" x14ac:dyDescent="0.25">
      <c r="B254" s="171" t="s">
        <v>149</v>
      </c>
      <c r="C254" s="172"/>
      <c r="D254" s="54"/>
    </row>
    <row r="255" spans="2:8" ht="25.5" customHeight="1" x14ac:dyDescent="0.25">
      <c r="B255" s="171" t="s">
        <v>150</v>
      </c>
      <c r="C255" s="172"/>
      <c r="D255" s="54"/>
    </row>
    <row r="256" spans="2:8" ht="40.5" customHeight="1" x14ac:dyDescent="0.25">
      <c r="B256" s="171" t="s">
        <v>151</v>
      </c>
      <c r="C256" s="172"/>
      <c r="D256" s="54"/>
    </row>
    <row r="257" spans="2:4" ht="40.5" customHeight="1" x14ac:dyDescent="0.25">
      <c r="B257" s="171" t="s">
        <v>152</v>
      </c>
      <c r="C257" s="172"/>
      <c r="D257" s="54"/>
    </row>
    <row r="258" spans="2:4" ht="15" customHeight="1" x14ac:dyDescent="0.25">
      <c r="B258" s="171" t="s">
        <v>153</v>
      </c>
      <c r="C258" s="172"/>
      <c r="D258" s="54"/>
    </row>
    <row r="259" spans="2:4" ht="53.25" customHeight="1" x14ac:dyDescent="0.25">
      <c r="B259" s="171" t="s">
        <v>154</v>
      </c>
      <c r="C259" s="172"/>
      <c r="D259" s="54"/>
    </row>
    <row r="260" spans="2:4" ht="40.5" customHeight="1" x14ac:dyDescent="0.25">
      <c r="B260" s="171" t="s">
        <v>155</v>
      </c>
      <c r="C260" s="172"/>
      <c r="D260" s="54"/>
    </row>
    <row r="261" spans="2:4" x14ac:dyDescent="0.25">
      <c r="B261" s="171" t="s">
        <v>156</v>
      </c>
      <c r="C261" s="172"/>
      <c r="D261" s="54"/>
    </row>
    <row r="262" spans="2:4" x14ac:dyDescent="0.25">
      <c r="B262" s="171" t="s">
        <v>157</v>
      </c>
      <c r="C262" s="172"/>
      <c r="D262" s="54"/>
    </row>
    <row r="263" spans="2:4" x14ac:dyDescent="0.25">
      <c r="B263" s="171" t="s">
        <v>158</v>
      </c>
      <c r="C263" s="172"/>
      <c r="D263" s="54"/>
    </row>
    <row r="264" spans="2:4" ht="27.75" customHeight="1" x14ac:dyDescent="0.25">
      <c r="B264" s="171" t="s">
        <v>159</v>
      </c>
      <c r="C264" s="172"/>
      <c r="D264" s="54"/>
    </row>
    <row r="265" spans="2:4" ht="39.75" customHeight="1" x14ac:dyDescent="0.25">
      <c r="B265" s="171" t="s">
        <v>160</v>
      </c>
      <c r="C265" s="172"/>
      <c r="D265" s="54"/>
    </row>
    <row r="266" spans="2:4" ht="39" customHeight="1" x14ac:dyDescent="0.25">
      <c r="B266" s="171" t="s">
        <v>161</v>
      </c>
      <c r="C266" s="172"/>
      <c r="D266" s="54"/>
    </row>
    <row r="267" spans="2:4" ht="17.25" customHeight="1" x14ac:dyDescent="0.25">
      <c r="B267" s="171" t="s">
        <v>162</v>
      </c>
      <c r="C267" s="172"/>
      <c r="D267" s="54"/>
    </row>
    <row r="268" spans="2:4" ht="59.1" customHeight="1" x14ac:dyDescent="0.25">
      <c r="B268" s="171" t="s">
        <v>163</v>
      </c>
      <c r="C268" s="172"/>
      <c r="D268" s="54"/>
    </row>
    <row r="269" spans="2:4" ht="42" customHeight="1" x14ac:dyDescent="0.25">
      <c r="B269" s="171" t="s">
        <v>164</v>
      </c>
      <c r="C269" s="172"/>
      <c r="D269" s="54"/>
    </row>
    <row r="270" spans="2:4" ht="36" customHeight="1" x14ac:dyDescent="0.25">
      <c r="B270" s="171" t="s">
        <v>165</v>
      </c>
      <c r="C270" s="172"/>
      <c r="D270" s="54"/>
    </row>
    <row r="271" spans="2:4" ht="45.95" customHeight="1" x14ac:dyDescent="0.25">
      <c r="B271" s="173" t="s">
        <v>166</v>
      </c>
      <c r="C271" s="174"/>
      <c r="D271" s="54"/>
    </row>
    <row r="272" spans="2:4" ht="33" customHeight="1" x14ac:dyDescent="0.25">
      <c r="B272" s="173" t="s">
        <v>167</v>
      </c>
      <c r="C272" s="174"/>
      <c r="D272" s="54"/>
    </row>
    <row r="273" spans="2:4" ht="33" customHeight="1" x14ac:dyDescent="0.25">
      <c r="B273" s="173" t="s">
        <v>168</v>
      </c>
      <c r="C273" s="174"/>
      <c r="D273" s="54"/>
    </row>
    <row r="274" spans="2:4" ht="29.1" customHeight="1" x14ac:dyDescent="0.25">
      <c r="B274" s="173" t="s">
        <v>169</v>
      </c>
      <c r="C274" s="174"/>
      <c r="D274" s="54"/>
    </row>
    <row r="275" spans="2:4" ht="17.25" customHeight="1" x14ac:dyDescent="0.25">
      <c r="B275" s="59"/>
      <c r="C275" s="60"/>
      <c r="D275" s="61"/>
    </row>
    <row r="276" spans="2:4" ht="12.75" customHeight="1" x14ac:dyDescent="0.25">
      <c r="B276" s="168" t="s">
        <v>170</v>
      </c>
      <c r="C276" s="168"/>
    </row>
    <row r="277" spans="2:4" x14ac:dyDescent="0.25">
      <c r="B277" s="167"/>
      <c r="C277" s="167"/>
      <c r="D277" s="54"/>
    </row>
    <row r="278" spans="2:4" ht="15" customHeight="1" x14ac:dyDescent="0.25">
      <c r="B278" s="167"/>
      <c r="C278" s="167"/>
      <c r="D278" s="54"/>
    </row>
    <row r="279" spans="2:4" x14ac:dyDescent="0.25">
      <c r="B279" s="62"/>
      <c r="C279" s="63"/>
      <c r="D279" s="54"/>
    </row>
    <row r="280" spans="2:4" x14ac:dyDescent="0.25">
      <c r="B280" s="169"/>
      <c r="C280" s="170"/>
      <c r="D280" s="54"/>
    </row>
    <row r="281" spans="2:4" ht="15" customHeight="1" x14ac:dyDescent="0.25">
      <c r="B281" s="167"/>
      <c r="C281" s="167"/>
      <c r="D281" s="54"/>
    </row>
    <row r="282" spans="2:4" x14ac:dyDescent="0.25">
      <c r="B282" s="167"/>
      <c r="C282" s="167"/>
      <c r="D282" s="54"/>
    </row>
    <row r="283" spans="2:4" x14ac:dyDescent="0.25">
      <c r="B283" s="167"/>
      <c r="C283" s="167"/>
      <c r="D283" s="54"/>
    </row>
    <row r="284" spans="2:4" x14ac:dyDescent="0.25">
      <c r="B284" s="168" t="s">
        <v>126</v>
      </c>
      <c r="C284" s="168"/>
      <c r="D284" s="54"/>
    </row>
    <row r="285" spans="2:4" x14ac:dyDescent="0.25">
      <c r="C285" s="47" t="s">
        <v>36</v>
      </c>
      <c r="D285" s="48">
        <f>SUM(D277:D284)+SUM(D248:D274)</f>
        <v>0</v>
      </c>
    </row>
    <row r="286" spans="2:4" x14ac:dyDescent="0.25">
      <c r="C286" t="str">
        <f>IF((D285=D156),"","le total n'est pas égal au nombre de femmes de la file active indiqué au IV.")</f>
        <v/>
      </c>
    </row>
    <row r="287" spans="2:4" ht="20.25" customHeight="1" x14ac:dyDescent="0.25"/>
    <row r="288" spans="2:4" ht="18.75" customHeight="1" x14ac:dyDescent="0.25"/>
    <row r="289" spans="2:8" ht="15" customHeight="1" x14ac:dyDescent="0.25">
      <c r="B289" t="s">
        <v>171</v>
      </c>
    </row>
    <row r="290" spans="2:8" ht="10.5" customHeight="1" x14ac:dyDescent="0.25">
      <c r="B290" s="64"/>
      <c r="C290" s="65"/>
      <c r="D290" s="65"/>
      <c r="E290" s="65"/>
      <c r="F290" s="65"/>
      <c r="G290" s="65"/>
      <c r="H290" s="65"/>
    </row>
    <row r="291" spans="2:8" ht="28.5" customHeight="1" x14ac:dyDescent="0.25">
      <c r="B291" s="101" t="s">
        <v>172</v>
      </c>
      <c r="C291" s="101"/>
      <c r="D291" s="101"/>
      <c r="E291" s="101"/>
      <c r="F291" s="101"/>
      <c r="G291" s="101"/>
      <c r="H291" s="54"/>
    </row>
    <row r="294" spans="2:8" x14ac:dyDescent="0.25">
      <c r="B294" s="123" t="s">
        <v>291</v>
      </c>
      <c r="C294" s="124"/>
      <c r="D294" s="124"/>
      <c r="E294" s="124"/>
      <c r="F294" s="124"/>
      <c r="G294" s="124"/>
      <c r="H294" s="124"/>
    </row>
    <row r="296" spans="2:8" ht="77.25" customHeight="1" x14ac:dyDescent="0.25">
      <c r="E296" s="120" t="s">
        <v>173</v>
      </c>
      <c r="F296" s="162"/>
      <c r="G296" s="120" t="s">
        <v>174</v>
      </c>
      <c r="H296" s="162"/>
    </row>
    <row r="297" spans="2:8" x14ac:dyDescent="0.25">
      <c r="B297" s="136" t="s">
        <v>175</v>
      </c>
      <c r="C297" s="136"/>
      <c r="D297" s="159"/>
      <c r="E297" s="146"/>
      <c r="F297" s="147"/>
      <c r="G297" s="146"/>
      <c r="H297" s="147"/>
    </row>
    <row r="298" spans="2:8" ht="49.5" customHeight="1" x14ac:dyDescent="0.25">
      <c r="B298" s="136" t="s">
        <v>176</v>
      </c>
      <c r="C298" s="136"/>
      <c r="D298" s="159"/>
      <c r="E298" s="146"/>
      <c r="F298" s="147"/>
      <c r="G298" s="146"/>
      <c r="H298" s="147"/>
    </row>
    <row r="299" spans="2:8" ht="17.25" customHeight="1" x14ac:dyDescent="0.25">
      <c r="B299" s="136" t="s">
        <v>177</v>
      </c>
      <c r="C299" s="136"/>
      <c r="D299" s="159"/>
      <c r="E299" s="146"/>
      <c r="F299" s="147"/>
      <c r="G299" s="146"/>
      <c r="H299" s="147"/>
    </row>
    <row r="300" spans="2:8" ht="15" customHeight="1" x14ac:dyDescent="0.25">
      <c r="B300" s="136" t="s">
        <v>178</v>
      </c>
      <c r="C300" s="136"/>
      <c r="D300" s="159"/>
      <c r="E300" s="146"/>
      <c r="F300" s="147"/>
      <c r="G300" s="146"/>
      <c r="H300" s="147"/>
    </row>
    <row r="301" spans="2:8" ht="42.75" customHeight="1" x14ac:dyDescent="0.25">
      <c r="B301" s="136" t="s">
        <v>179</v>
      </c>
      <c r="C301" s="136"/>
      <c r="D301" s="159"/>
      <c r="E301" s="146"/>
      <c r="F301" s="147"/>
      <c r="G301" s="146"/>
      <c r="H301" s="147"/>
    </row>
    <row r="302" spans="2:8" ht="31.5" customHeight="1" x14ac:dyDescent="0.25">
      <c r="B302" s="136" t="s">
        <v>180</v>
      </c>
      <c r="C302" s="136"/>
      <c r="D302" s="159"/>
      <c r="E302" s="146"/>
      <c r="F302" s="147"/>
      <c r="G302" s="146"/>
      <c r="H302" s="147"/>
    </row>
    <row r="303" spans="2:8" x14ac:dyDescent="0.25">
      <c r="B303" s="136" t="s">
        <v>181</v>
      </c>
      <c r="C303" s="136"/>
      <c r="D303" s="159"/>
      <c r="E303" s="146"/>
      <c r="F303" s="147"/>
      <c r="G303" s="146"/>
      <c r="H303" s="147"/>
    </row>
    <row r="304" spans="2:8" x14ac:dyDescent="0.25">
      <c r="B304" s="46"/>
      <c r="C304" s="46"/>
      <c r="D304" s="2" t="s">
        <v>36</v>
      </c>
      <c r="E304" s="163">
        <f>SUM(E297:F302)+SUM(E303:F303)</f>
        <v>0</v>
      </c>
      <c r="F304" s="164"/>
      <c r="G304" s="163">
        <f>SUM(G297:H302)+SUM(G303:H303)</f>
        <v>0</v>
      </c>
      <c r="H304" s="164"/>
    </row>
    <row r="305" spans="2:8" ht="15" customHeight="1" x14ac:dyDescent="0.25">
      <c r="E305" s="130" t="str">
        <f>IF((E304=H156),"","le total ne correspond pas à la file active totale indiquée au IV")</f>
        <v/>
      </c>
      <c r="F305" s="130"/>
      <c r="G305" s="130" t="str">
        <f>IF((G304=H158),"","le total ne correspond pas au nombre total de sortants indiqué au IV")</f>
        <v/>
      </c>
      <c r="H305" s="130"/>
    </row>
    <row r="306" spans="2:8" x14ac:dyDescent="0.25">
      <c r="E306" s="130"/>
      <c r="F306" s="130"/>
      <c r="G306" s="130"/>
      <c r="H306" s="130"/>
    </row>
    <row r="307" spans="2:8" x14ac:dyDescent="0.25">
      <c r="E307" s="131"/>
      <c r="F307" s="131"/>
      <c r="G307" s="131"/>
      <c r="H307" s="131"/>
    </row>
    <row r="309" spans="2:8" ht="33" customHeight="1" x14ac:dyDescent="0.25">
      <c r="B309" s="108" t="s">
        <v>182</v>
      </c>
      <c r="C309" s="108"/>
      <c r="D309" s="108"/>
      <c r="E309" s="108"/>
      <c r="F309" s="108"/>
      <c r="G309" s="108"/>
      <c r="H309" s="108"/>
    </row>
    <row r="310" spans="2:8" x14ac:dyDescent="0.25">
      <c r="B310" s="102"/>
      <c r="C310" s="102"/>
      <c r="D310" s="102"/>
      <c r="E310" s="102"/>
      <c r="F310" s="102"/>
      <c r="G310" s="102"/>
      <c r="H310" s="102"/>
    </row>
    <row r="311" spans="2:8" x14ac:dyDescent="0.25">
      <c r="B311" s="102"/>
      <c r="C311" s="102"/>
      <c r="D311" s="102"/>
      <c r="E311" s="102"/>
      <c r="F311" s="102"/>
      <c r="G311" s="102"/>
      <c r="H311" s="102"/>
    </row>
    <row r="312" spans="2:8" x14ac:dyDescent="0.25">
      <c r="B312" s="102"/>
      <c r="C312" s="102"/>
      <c r="D312" s="102"/>
      <c r="E312" s="102"/>
      <c r="F312" s="102"/>
      <c r="G312" s="102"/>
      <c r="H312" s="102"/>
    </row>
    <row r="313" spans="2:8" x14ac:dyDescent="0.25">
      <c r="B313" s="102"/>
      <c r="C313" s="102"/>
      <c r="D313" s="102"/>
      <c r="E313" s="102"/>
      <c r="F313" s="102"/>
      <c r="G313" s="102"/>
      <c r="H313" s="102"/>
    </row>
    <row r="314" spans="2:8" x14ac:dyDescent="0.25">
      <c r="B314" s="103"/>
      <c r="C314" s="103"/>
      <c r="D314" s="103"/>
      <c r="E314" s="103"/>
      <c r="F314" s="103"/>
      <c r="G314" s="103"/>
      <c r="H314" s="103"/>
    </row>
    <row r="315" spans="2:8" x14ac:dyDescent="0.25">
      <c r="B315" s="103"/>
      <c r="C315" s="103"/>
      <c r="D315" s="103"/>
      <c r="E315" s="103"/>
      <c r="F315" s="103"/>
      <c r="G315" s="103"/>
      <c r="H315" s="103"/>
    </row>
    <row r="316" spans="2:8" x14ac:dyDescent="0.25">
      <c r="B316" s="103"/>
      <c r="C316" s="103"/>
      <c r="D316" s="103"/>
      <c r="E316" s="103"/>
      <c r="F316" s="103"/>
      <c r="G316" s="103"/>
      <c r="H316" s="103"/>
    </row>
    <row r="317" spans="2:8" x14ac:dyDescent="0.25">
      <c r="B317" s="103"/>
      <c r="C317" s="103"/>
      <c r="D317" s="103"/>
      <c r="E317" s="103"/>
      <c r="F317" s="103"/>
      <c r="G317" s="103"/>
      <c r="H317" s="103"/>
    </row>
    <row r="320" spans="2:8" x14ac:dyDescent="0.25">
      <c r="B320" s="123" t="s">
        <v>292</v>
      </c>
      <c r="C320" s="124"/>
      <c r="D320" s="124"/>
      <c r="E320" s="124"/>
      <c r="F320" s="124"/>
      <c r="G320" s="124"/>
      <c r="H320" s="124"/>
    </row>
    <row r="322" spans="2:8" ht="57" customHeight="1" x14ac:dyDescent="0.25">
      <c r="B322" s="9" t="s">
        <v>183</v>
      </c>
      <c r="E322" s="120" t="s">
        <v>173</v>
      </c>
      <c r="F322" s="162"/>
      <c r="G322" s="120" t="s">
        <v>184</v>
      </c>
      <c r="H322" s="162"/>
    </row>
    <row r="323" spans="2:8" ht="44.25" customHeight="1" x14ac:dyDescent="0.25">
      <c r="B323" s="136" t="s">
        <v>185</v>
      </c>
      <c r="C323" s="136"/>
      <c r="D323" s="159"/>
      <c r="E323" s="146"/>
      <c r="F323" s="147"/>
      <c r="G323" s="146"/>
      <c r="H323" s="147"/>
    </row>
    <row r="324" spans="2:8" ht="44.25" customHeight="1" x14ac:dyDescent="0.25">
      <c r="B324" s="136" t="s">
        <v>186</v>
      </c>
      <c r="C324" s="136"/>
      <c r="D324" s="159"/>
      <c r="E324" s="66"/>
      <c r="F324" s="67"/>
      <c r="G324" s="66"/>
      <c r="H324" s="67"/>
    </row>
    <row r="325" spans="2:8" ht="28.5" customHeight="1" x14ac:dyDescent="0.25">
      <c r="B325" s="136" t="s">
        <v>187</v>
      </c>
      <c r="C325" s="136"/>
      <c r="D325" s="159"/>
      <c r="E325" s="146"/>
      <c r="F325" s="147"/>
      <c r="G325" s="146"/>
      <c r="H325" s="147"/>
    </row>
    <row r="326" spans="2:8" ht="28.5" customHeight="1" x14ac:dyDescent="0.25">
      <c r="B326" s="136" t="s">
        <v>188</v>
      </c>
      <c r="C326" s="136"/>
      <c r="D326" s="159"/>
      <c r="E326" s="66"/>
      <c r="F326" s="67"/>
      <c r="G326" s="66"/>
      <c r="H326" s="67"/>
    </row>
    <row r="327" spans="2:8" ht="29.25" customHeight="1" x14ac:dyDescent="0.25">
      <c r="B327" s="136" t="s">
        <v>189</v>
      </c>
      <c r="C327" s="136"/>
      <c r="D327" s="159"/>
      <c r="E327" s="146"/>
      <c r="F327" s="147"/>
      <c r="G327" s="146"/>
      <c r="H327" s="147"/>
    </row>
    <row r="328" spans="2:8" x14ac:dyDescent="0.25">
      <c r="B328" s="136" t="s">
        <v>181</v>
      </c>
      <c r="C328" s="136"/>
      <c r="D328" s="159"/>
      <c r="E328" s="140"/>
      <c r="F328" s="166"/>
      <c r="G328" s="140"/>
      <c r="H328" s="166"/>
    </row>
    <row r="329" spans="2:8" x14ac:dyDescent="0.25">
      <c r="B329" s="46"/>
      <c r="C329" s="46"/>
      <c r="D329" s="2" t="s">
        <v>36</v>
      </c>
      <c r="E329" s="163">
        <f>SUM(E323:F328)</f>
        <v>0</v>
      </c>
      <c r="F329" s="164"/>
      <c r="G329" s="163">
        <f>SUM(G323:H328)</f>
        <v>0</v>
      </c>
      <c r="H329" s="164"/>
    </row>
    <row r="330" spans="2:8" ht="15" customHeight="1" x14ac:dyDescent="0.25">
      <c r="E330" s="130" t="str">
        <f>IF((E329=H156),"","le total ne correspond pas à la file active totale indiquée au IV")</f>
        <v/>
      </c>
      <c r="F330" s="130"/>
      <c r="G330" s="130" t="str">
        <f>IF((G329=H158),"","le total ne correspond pas au nombre total de sortants indiqué au IV")</f>
        <v/>
      </c>
      <c r="H330" s="130"/>
    </row>
    <row r="331" spans="2:8" x14ac:dyDescent="0.25">
      <c r="E331" s="130"/>
      <c r="F331" s="130"/>
      <c r="G331" s="130"/>
      <c r="H331" s="130"/>
    </row>
    <row r="332" spans="2:8" x14ac:dyDescent="0.25">
      <c r="E332" s="130"/>
      <c r="F332" s="130"/>
      <c r="G332" s="131"/>
      <c r="H332" s="131"/>
    </row>
    <row r="333" spans="2:8" ht="59.25" customHeight="1" x14ac:dyDescent="0.25">
      <c r="B333" s="165" t="s">
        <v>190</v>
      </c>
      <c r="C333" s="165"/>
      <c r="D333" s="165"/>
      <c r="E333" s="120" t="s">
        <v>173</v>
      </c>
      <c r="F333" s="162"/>
      <c r="G333" s="120" t="s">
        <v>184</v>
      </c>
      <c r="H333" s="162"/>
    </row>
    <row r="334" spans="2:8" ht="32.25" customHeight="1" x14ac:dyDescent="0.25">
      <c r="B334" s="136" t="s">
        <v>191</v>
      </c>
      <c r="C334" s="136"/>
      <c r="D334" s="159"/>
      <c r="E334" s="146"/>
      <c r="F334" s="147"/>
      <c r="G334" s="146"/>
      <c r="H334" s="147"/>
    </row>
    <row r="335" spans="2:8" ht="30.75" customHeight="1" x14ac:dyDescent="0.25">
      <c r="B335" s="136" t="s">
        <v>192</v>
      </c>
      <c r="C335" s="136"/>
      <c r="D335" s="159"/>
      <c r="E335" s="146"/>
      <c r="F335" s="147"/>
      <c r="G335" s="146"/>
      <c r="H335" s="147"/>
    </row>
    <row r="336" spans="2:8" x14ac:dyDescent="0.25">
      <c r="B336" s="136" t="s">
        <v>193</v>
      </c>
      <c r="C336" s="136"/>
      <c r="D336" s="159"/>
      <c r="E336" s="146"/>
      <c r="F336" s="147"/>
      <c r="G336" s="146"/>
      <c r="H336" s="147"/>
    </row>
    <row r="337" spans="2:8" x14ac:dyDescent="0.25">
      <c r="B337" s="136" t="s">
        <v>181</v>
      </c>
      <c r="C337" s="136"/>
      <c r="D337" s="159"/>
      <c r="E337" s="146"/>
      <c r="F337" s="147"/>
      <c r="G337" s="146"/>
      <c r="H337" s="147"/>
    </row>
    <row r="338" spans="2:8" x14ac:dyDescent="0.25">
      <c r="B338" s="46"/>
      <c r="C338" s="46"/>
      <c r="D338" s="2" t="s">
        <v>36</v>
      </c>
      <c r="E338" s="163">
        <f>SUM(E334:F337)</f>
        <v>0</v>
      </c>
      <c r="F338" s="164"/>
      <c r="G338" s="163">
        <f>SUM(G334:H337)</f>
        <v>0</v>
      </c>
      <c r="H338" s="164"/>
    </row>
    <row r="339" spans="2:8" ht="15" customHeight="1" x14ac:dyDescent="0.25">
      <c r="E339" s="130" t="str">
        <f>IF((E338=H156),"","le total ne correspond pas à la file active totale indiquée au IV")</f>
        <v/>
      </c>
      <c r="F339" s="130"/>
      <c r="G339" s="130" t="str">
        <f>IF((G338=H158),"","le total ne correspond pas au nombre total de sortants indiqué au IV")</f>
        <v/>
      </c>
      <c r="H339" s="130"/>
    </row>
    <row r="340" spans="2:8" x14ac:dyDescent="0.25">
      <c r="E340" s="130"/>
      <c r="F340" s="130"/>
      <c r="G340" s="130"/>
      <c r="H340" s="130"/>
    </row>
    <row r="341" spans="2:8" x14ac:dyDescent="0.25">
      <c r="E341" s="130"/>
      <c r="F341" s="130"/>
      <c r="G341" s="131"/>
      <c r="H341" s="131"/>
    </row>
    <row r="342" spans="2:8" x14ac:dyDescent="0.25">
      <c r="E342" s="130"/>
      <c r="F342" s="130"/>
      <c r="G342" s="131"/>
      <c r="H342" s="131"/>
    </row>
    <row r="343" spans="2:8" x14ac:dyDescent="0.25">
      <c r="B343" s="123" t="s">
        <v>293</v>
      </c>
      <c r="C343" s="124"/>
      <c r="D343" s="124"/>
      <c r="E343" s="124"/>
      <c r="F343" s="124"/>
      <c r="G343" s="124"/>
      <c r="H343" s="124"/>
    </row>
    <row r="344" spans="2:8" x14ac:dyDescent="0.25">
      <c r="B344" s="160"/>
      <c r="C344" s="161"/>
      <c r="D344" s="161"/>
      <c r="E344" s="161"/>
      <c r="F344" s="161"/>
      <c r="G344" s="161"/>
      <c r="H344" s="161"/>
    </row>
    <row r="345" spans="2:8" x14ac:dyDescent="0.25">
      <c r="B345" s="68"/>
      <c r="C345" s="11"/>
      <c r="D345" s="11"/>
      <c r="E345" s="11"/>
      <c r="F345" s="11"/>
      <c r="G345" s="11"/>
      <c r="H345" s="11"/>
    </row>
    <row r="346" spans="2:8" ht="66" customHeight="1" x14ac:dyDescent="0.25">
      <c r="B346" s="9"/>
      <c r="E346" s="120" t="s">
        <v>173</v>
      </c>
      <c r="F346" s="162"/>
      <c r="G346" s="120" t="s">
        <v>184</v>
      </c>
      <c r="H346" s="162"/>
    </row>
    <row r="347" spans="2:8" ht="30" customHeight="1" x14ac:dyDescent="0.25">
      <c r="B347" s="136" t="s">
        <v>194</v>
      </c>
      <c r="C347" s="136"/>
      <c r="D347" s="159"/>
      <c r="E347" s="146"/>
      <c r="F347" s="147"/>
      <c r="G347" s="146"/>
      <c r="H347" s="147"/>
    </row>
    <row r="348" spans="2:8" ht="96" customHeight="1" x14ac:dyDescent="0.25">
      <c r="B348" s="136" t="s">
        <v>195</v>
      </c>
      <c r="C348" s="136"/>
      <c r="D348" s="159"/>
      <c r="E348" s="146"/>
      <c r="F348" s="147"/>
      <c r="G348" s="146"/>
      <c r="H348" s="147"/>
    </row>
    <row r="349" spans="2:8" ht="15" customHeight="1" x14ac:dyDescent="0.25">
      <c r="B349" s="136" t="s">
        <v>196</v>
      </c>
      <c r="C349" s="136"/>
      <c r="D349" s="159"/>
      <c r="E349" s="146"/>
      <c r="F349" s="147"/>
      <c r="G349" s="146"/>
      <c r="H349" s="147"/>
    </row>
    <row r="350" spans="2:8" x14ac:dyDescent="0.25">
      <c r="B350" s="136" t="s">
        <v>181</v>
      </c>
      <c r="C350" s="136"/>
      <c r="D350" s="159"/>
      <c r="E350" s="146"/>
      <c r="F350" s="147"/>
      <c r="G350" s="146"/>
      <c r="H350" s="147"/>
    </row>
    <row r="351" spans="2:8" x14ac:dyDescent="0.25">
      <c r="D351" s="47" t="s">
        <v>36</v>
      </c>
      <c r="E351" s="155">
        <f>SUM(E347:F349)+SUM(E350:F350)</f>
        <v>0</v>
      </c>
      <c r="F351" s="100"/>
      <c r="G351" s="155">
        <f>SUM(G347:H349)+SUM(G350:H350)</f>
        <v>0</v>
      </c>
      <c r="H351" s="100"/>
    </row>
    <row r="352" spans="2:8" x14ac:dyDescent="0.25">
      <c r="E352" s="130" t="str">
        <f>IF((E351=H156),"","le total ne correspond pas à la file active totale indiquée au IV")</f>
        <v/>
      </c>
      <c r="F352" s="130"/>
      <c r="G352" s="130" t="str">
        <f>IF((G351=H158),"","le total ne correspond pas au nombre total de sortants indiqué au IV")</f>
        <v/>
      </c>
      <c r="H352" s="130"/>
    </row>
    <row r="353" spans="2:8" x14ac:dyDescent="0.25">
      <c r="E353" s="130"/>
      <c r="F353" s="130"/>
      <c r="G353" s="130"/>
      <c r="H353" s="130"/>
    </row>
    <row r="354" spans="2:8" x14ac:dyDescent="0.25">
      <c r="E354" s="131"/>
      <c r="F354" s="131"/>
      <c r="G354" s="131"/>
      <c r="H354" s="131"/>
    </row>
    <row r="355" spans="2:8" x14ac:dyDescent="0.25">
      <c r="B355" s="69"/>
      <c r="C355" s="70"/>
      <c r="D355" s="70"/>
      <c r="E355" s="70"/>
      <c r="F355" s="70"/>
      <c r="G355" s="70"/>
      <c r="H355" s="70"/>
    </row>
    <row r="356" spans="2:8" x14ac:dyDescent="0.25">
      <c r="B356" s="123" t="s">
        <v>294</v>
      </c>
      <c r="C356" s="123"/>
      <c r="D356" s="123"/>
      <c r="E356" s="123"/>
      <c r="F356" s="123"/>
      <c r="G356" s="123"/>
      <c r="H356" s="123"/>
    </row>
    <row r="357" spans="2:8" x14ac:dyDescent="0.25">
      <c r="B357" s="160" t="s">
        <v>197</v>
      </c>
      <c r="C357" s="161"/>
      <c r="D357" s="161"/>
      <c r="E357" s="161"/>
      <c r="F357" s="161"/>
      <c r="G357" s="161"/>
      <c r="H357" s="161"/>
    </row>
    <row r="358" spans="2:8" x14ac:dyDescent="0.25">
      <c r="B358" s="68"/>
      <c r="C358" s="11"/>
      <c r="D358" s="11"/>
      <c r="E358" s="11"/>
      <c r="F358" s="11"/>
      <c r="G358" s="11"/>
      <c r="H358" s="11"/>
    </row>
    <row r="359" spans="2:8" x14ac:dyDescent="0.25">
      <c r="B359" s="68"/>
      <c r="C359" s="11"/>
      <c r="D359" s="11"/>
      <c r="E359" s="120" t="s">
        <v>173</v>
      </c>
      <c r="F359" s="120"/>
      <c r="G359" s="120" t="s">
        <v>184</v>
      </c>
      <c r="H359" s="120"/>
    </row>
    <row r="360" spans="2:8" ht="45.75" customHeight="1" x14ac:dyDescent="0.25">
      <c r="B360" s="9"/>
      <c r="E360" s="121"/>
      <c r="F360" s="121"/>
      <c r="G360" s="121"/>
      <c r="H360" s="121"/>
    </row>
    <row r="361" spans="2:8" x14ac:dyDescent="0.25">
      <c r="B361" s="136" t="s">
        <v>198</v>
      </c>
      <c r="C361" s="136"/>
      <c r="D361" s="159"/>
      <c r="E361" s="146"/>
      <c r="F361" s="147"/>
      <c r="G361" s="146"/>
      <c r="H361" s="147"/>
    </row>
    <row r="362" spans="2:8" ht="15" customHeight="1" x14ac:dyDescent="0.25">
      <c r="B362" s="136" t="s">
        <v>199</v>
      </c>
      <c r="C362" s="136"/>
      <c r="D362" s="159"/>
      <c r="E362" s="146"/>
      <c r="F362" s="147"/>
      <c r="G362" s="146"/>
      <c r="H362" s="147"/>
    </row>
    <row r="363" spans="2:8" x14ac:dyDescent="0.25">
      <c r="B363" s="136" t="s">
        <v>200</v>
      </c>
      <c r="C363" s="136"/>
      <c r="D363" s="159"/>
      <c r="E363" s="146"/>
      <c r="F363" s="147"/>
      <c r="G363" s="146"/>
      <c r="H363" s="147"/>
    </row>
    <row r="364" spans="2:8" x14ac:dyDescent="0.25">
      <c r="B364" s="136" t="s">
        <v>201</v>
      </c>
      <c r="C364" s="136"/>
      <c r="D364" s="159"/>
      <c r="E364" s="146"/>
      <c r="F364" s="147"/>
      <c r="G364" s="146"/>
      <c r="H364" s="147"/>
    </row>
    <row r="365" spans="2:8" x14ac:dyDescent="0.25">
      <c r="B365" s="142" t="s">
        <v>202</v>
      </c>
      <c r="C365" s="142"/>
      <c r="D365" s="142"/>
    </row>
    <row r="366" spans="2:8" x14ac:dyDescent="0.25">
      <c r="B366" s="122"/>
      <c r="C366" s="158"/>
      <c r="D366" s="158"/>
      <c r="E366" s="146"/>
      <c r="F366" s="147"/>
      <c r="G366" s="146"/>
      <c r="H366" s="147"/>
    </row>
    <row r="367" spans="2:8" x14ac:dyDescent="0.25">
      <c r="B367" s="122"/>
      <c r="C367" s="158"/>
      <c r="D367" s="158"/>
      <c r="E367" s="146"/>
      <c r="F367" s="147"/>
      <c r="G367" s="146"/>
      <c r="H367" s="147"/>
    </row>
    <row r="368" spans="2:8" x14ac:dyDescent="0.25">
      <c r="B368" s="122"/>
      <c r="C368" s="158"/>
      <c r="D368" s="158"/>
      <c r="E368" s="146"/>
      <c r="F368" s="147"/>
      <c r="G368" s="146"/>
      <c r="H368" s="147"/>
    </row>
    <row r="369" spans="2:8" x14ac:dyDescent="0.25">
      <c r="B369" s="136" t="s">
        <v>181</v>
      </c>
      <c r="C369" s="136"/>
      <c r="D369" s="159"/>
      <c r="E369" s="146"/>
      <c r="F369" s="147"/>
      <c r="G369" s="146"/>
      <c r="H369" s="147"/>
    </row>
    <row r="370" spans="2:8" x14ac:dyDescent="0.25">
      <c r="D370" s="47" t="s">
        <v>36</v>
      </c>
      <c r="E370" s="155">
        <f>SUM(E361:F364)+SUM(E366:F369)</f>
        <v>0</v>
      </c>
      <c r="F370" s="100"/>
      <c r="G370" s="155">
        <f>SUM(G361:H364)+SUM(G366:H369)</f>
        <v>0</v>
      </c>
      <c r="H370" s="100"/>
    </row>
    <row r="371" spans="2:8" x14ac:dyDescent="0.25">
      <c r="E371" s="130" t="str">
        <f>IF((E370=H156),"","le total ne correspond pas à la file active totale indiquée au IV")</f>
        <v/>
      </c>
      <c r="F371" s="130"/>
      <c r="G371" s="130" t="str">
        <f>IF((G370=H158),"","le total ne correspond pas au nombre total de sortants indiqué au IV")</f>
        <v/>
      </c>
      <c r="H371" s="130"/>
    </row>
    <row r="372" spans="2:8" x14ac:dyDescent="0.25">
      <c r="E372" s="130"/>
      <c r="F372" s="130"/>
      <c r="G372" s="130"/>
      <c r="H372" s="130"/>
    </row>
    <row r="376" spans="2:8" x14ac:dyDescent="0.25">
      <c r="B376" s="118" t="s">
        <v>203</v>
      </c>
      <c r="C376" s="119"/>
      <c r="D376" s="119"/>
      <c r="E376" s="119"/>
      <c r="F376" s="119"/>
      <c r="G376" s="119"/>
      <c r="H376" s="119"/>
    </row>
    <row r="377" spans="2:8" ht="27.75" customHeight="1" x14ac:dyDescent="0.25">
      <c r="B377" s="156"/>
      <c r="C377" s="157"/>
      <c r="D377" s="157"/>
      <c r="E377" s="157"/>
      <c r="F377" s="157"/>
      <c r="G377" s="157"/>
      <c r="H377" s="157"/>
    </row>
    <row r="378" spans="2:8" x14ac:dyDescent="0.25">
      <c r="B378" s="123" t="s">
        <v>204</v>
      </c>
      <c r="C378" s="124"/>
      <c r="D378" s="124"/>
      <c r="E378" s="124"/>
      <c r="F378" s="124"/>
      <c r="G378" s="124"/>
      <c r="H378" s="124"/>
    </row>
    <row r="379" spans="2:8" ht="65.25" customHeight="1" x14ac:dyDescent="0.25">
      <c r="B379" s="108" t="s">
        <v>205</v>
      </c>
      <c r="C379" s="108"/>
      <c r="D379" s="108"/>
      <c r="E379" s="108"/>
      <c r="F379" s="108"/>
      <c r="G379" s="108"/>
      <c r="H379" s="108"/>
    </row>
    <row r="380" spans="2:8" x14ac:dyDescent="0.25">
      <c r="B380" s="151"/>
      <c r="C380" s="152"/>
      <c r="D380" s="152"/>
      <c r="E380" s="152"/>
      <c r="F380" s="152"/>
      <c r="G380" s="152"/>
      <c r="H380" s="152"/>
    </row>
    <row r="381" spans="2:8" x14ac:dyDescent="0.25">
      <c r="B381" s="152"/>
      <c r="C381" s="152"/>
      <c r="D381" s="152"/>
      <c r="E381" s="152"/>
      <c r="F381" s="152"/>
      <c r="G381" s="152"/>
      <c r="H381" s="152"/>
    </row>
    <row r="382" spans="2:8" x14ac:dyDescent="0.25">
      <c r="B382" s="152"/>
      <c r="C382" s="152"/>
      <c r="D382" s="152"/>
      <c r="E382" s="152"/>
      <c r="F382" s="152"/>
      <c r="G382" s="152"/>
      <c r="H382" s="152"/>
    </row>
    <row r="383" spans="2:8" x14ac:dyDescent="0.25">
      <c r="B383" s="152"/>
      <c r="C383" s="152"/>
      <c r="D383" s="152"/>
      <c r="E383" s="152"/>
      <c r="F383" s="152"/>
      <c r="G383" s="152"/>
      <c r="H383" s="152"/>
    </row>
    <row r="384" spans="2:8" x14ac:dyDescent="0.25">
      <c r="B384" s="152"/>
      <c r="C384" s="152"/>
      <c r="D384" s="152"/>
      <c r="E384" s="152"/>
      <c r="F384" s="152"/>
      <c r="G384" s="152"/>
      <c r="H384" s="152"/>
    </row>
    <row r="385" spans="2:8" x14ac:dyDescent="0.25">
      <c r="B385" s="152"/>
      <c r="C385" s="152"/>
      <c r="D385" s="152"/>
      <c r="E385" s="152"/>
      <c r="F385" s="152"/>
      <c r="G385" s="152"/>
      <c r="H385" s="152"/>
    </row>
    <row r="386" spans="2:8" x14ac:dyDescent="0.25">
      <c r="B386" s="152"/>
      <c r="C386" s="152"/>
      <c r="D386" s="152"/>
      <c r="E386" s="152"/>
      <c r="F386" s="152"/>
      <c r="G386" s="152"/>
      <c r="H386" s="152"/>
    </row>
    <row r="387" spans="2:8" x14ac:dyDescent="0.25">
      <c r="B387" s="152"/>
      <c r="C387" s="152"/>
      <c r="D387" s="152"/>
      <c r="E387" s="152"/>
      <c r="F387" s="152"/>
      <c r="G387" s="152"/>
      <c r="H387" s="152"/>
    </row>
    <row r="388" spans="2:8" x14ac:dyDescent="0.25">
      <c r="B388" s="152"/>
      <c r="C388" s="152"/>
      <c r="D388" s="152"/>
      <c r="E388" s="152"/>
      <c r="F388" s="152"/>
      <c r="G388" s="152"/>
      <c r="H388" s="152"/>
    </row>
    <row r="389" spans="2:8" x14ac:dyDescent="0.25">
      <c r="B389" s="152"/>
      <c r="C389" s="152"/>
      <c r="D389" s="152"/>
      <c r="E389" s="152"/>
      <c r="F389" s="152"/>
      <c r="G389" s="152"/>
      <c r="H389" s="152"/>
    </row>
    <row r="390" spans="2:8" x14ac:dyDescent="0.25">
      <c r="B390" s="152"/>
      <c r="C390" s="152"/>
      <c r="D390" s="152"/>
      <c r="E390" s="152"/>
      <c r="F390" s="152"/>
      <c r="G390" s="152"/>
      <c r="H390" s="152"/>
    </row>
    <row r="391" spans="2:8" x14ac:dyDescent="0.25">
      <c r="B391" s="71"/>
      <c r="C391" s="12"/>
      <c r="D391" s="12"/>
      <c r="E391" s="12"/>
      <c r="F391" s="12"/>
      <c r="G391" s="12"/>
      <c r="H391" s="12"/>
    </row>
    <row r="392" spans="2:8" x14ac:dyDescent="0.25">
      <c r="B392" s="123" t="s">
        <v>206</v>
      </c>
      <c r="C392" s="124"/>
      <c r="D392" s="124"/>
      <c r="E392" s="124"/>
      <c r="F392" s="124"/>
      <c r="G392" s="124"/>
      <c r="H392" s="124"/>
    </row>
    <row r="394" spans="2:8" x14ac:dyDescent="0.25">
      <c r="B394" s="133" t="s">
        <v>207</v>
      </c>
      <c r="C394" s="133"/>
      <c r="D394" s="133"/>
      <c r="E394" s="133"/>
      <c r="F394" s="54"/>
      <c r="G394" s="72"/>
    </row>
    <row r="396" spans="2:8" ht="28.5" customHeight="1" x14ac:dyDescent="0.25">
      <c r="B396" s="153" t="s">
        <v>208</v>
      </c>
      <c r="C396" s="154"/>
      <c r="D396" s="154"/>
      <c r="E396" s="154"/>
      <c r="F396" s="154"/>
      <c r="G396" s="154"/>
      <c r="H396" s="154"/>
    </row>
    <row r="398" spans="2:8" x14ac:dyDescent="0.25">
      <c r="B398" s="133" t="s">
        <v>209</v>
      </c>
      <c r="C398" s="133"/>
      <c r="D398" s="133"/>
      <c r="E398" s="133"/>
      <c r="F398" s="54"/>
    </row>
    <row r="400" spans="2:8" ht="28.5" customHeight="1" x14ac:dyDescent="0.25">
      <c r="B400" s="101" t="s">
        <v>210</v>
      </c>
      <c r="C400" s="101"/>
      <c r="D400" s="101"/>
      <c r="E400" s="101"/>
      <c r="F400" s="101"/>
      <c r="G400" s="101"/>
      <c r="H400" s="54"/>
    </row>
    <row r="401" spans="2:8" ht="29.25" customHeight="1" x14ac:dyDescent="0.25">
      <c r="B401" s="101" t="s">
        <v>211</v>
      </c>
      <c r="C401" s="101"/>
      <c r="D401" s="101"/>
      <c r="E401" s="101"/>
      <c r="F401" s="101"/>
      <c r="G401" s="101"/>
      <c r="H401" s="54"/>
    </row>
    <row r="403" spans="2:8" ht="15" customHeight="1" x14ac:dyDescent="0.25">
      <c r="B403" s="73"/>
      <c r="C403" s="34"/>
      <c r="D403" s="34"/>
      <c r="E403" s="34"/>
      <c r="F403" s="34"/>
      <c r="G403" s="34"/>
      <c r="H403" s="34"/>
    </row>
    <row r="404" spans="2:8" ht="15" customHeight="1" x14ac:dyDescent="0.25">
      <c r="B404" s="73"/>
      <c r="C404" s="34"/>
      <c r="D404" s="34"/>
      <c r="E404" s="34"/>
      <c r="F404" s="34"/>
      <c r="G404" s="34"/>
      <c r="H404" s="34"/>
    </row>
    <row r="405" spans="2:8" x14ac:dyDescent="0.25">
      <c r="B405" s="123" t="s">
        <v>212</v>
      </c>
      <c r="C405" s="123"/>
      <c r="D405" s="123"/>
      <c r="E405" s="123"/>
      <c r="F405" s="123"/>
      <c r="G405" s="123"/>
      <c r="H405" s="123"/>
    </row>
    <row r="406" spans="2:8" x14ac:dyDescent="0.25">
      <c r="B406" s="51"/>
      <c r="C406" s="50"/>
      <c r="D406" s="50"/>
      <c r="E406" s="50"/>
      <c r="F406" s="50"/>
      <c r="G406" s="50"/>
      <c r="H406" s="50"/>
    </row>
    <row r="407" spans="2:8" ht="36.6" customHeight="1" x14ac:dyDescent="0.25">
      <c r="E407" s="121" t="s">
        <v>213</v>
      </c>
      <c r="F407" s="121"/>
      <c r="G407" s="150"/>
      <c r="H407" s="150"/>
    </row>
    <row r="408" spans="2:8" ht="29.25" customHeight="1" x14ac:dyDescent="0.25">
      <c r="B408" s="143" t="s">
        <v>214</v>
      </c>
      <c r="C408" s="144"/>
      <c r="D408" s="145"/>
      <c r="E408" s="146"/>
      <c r="F408" s="147"/>
      <c r="G408" s="141"/>
      <c r="H408" s="141"/>
    </row>
    <row r="409" spans="2:8" ht="30" customHeight="1" x14ac:dyDescent="0.25">
      <c r="B409" s="143" t="s">
        <v>215</v>
      </c>
      <c r="C409" s="144"/>
      <c r="D409" s="145"/>
      <c r="E409" s="146"/>
      <c r="F409" s="147"/>
      <c r="G409" s="141"/>
      <c r="H409" s="141"/>
    </row>
    <row r="410" spans="2:8" ht="30" customHeight="1" x14ac:dyDescent="0.25">
      <c r="B410" s="143" t="s">
        <v>216</v>
      </c>
      <c r="C410" s="144"/>
      <c r="D410" s="145"/>
      <c r="E410" s="66"/>
      <c r="F410" s="67"/>
      <c r="G410" s="74"/>
      <c r="H410" s="74"/>
    </row>
    <row r="411" spans="2:8" ht="29.25" customHeight="1" x14ac:dyDescent="0.25">
      <c r="B411" s="143" t="s">
        <v>217</v>
      </c>
      <c r="C411" s="144"/>
      <c r="D411" s="145"/>
      <c r="E411" s="146"/>
      <c r="F411" s="147"/>
      <c r="G411" s="141"/>
      <c r="H411" s="141"/>
    </row>
    <row r="412" spans="2:8" ht="29.25" customHeight="1" x14ac:dyDescent="0.25">
      <c r="B412" s="143" t="s">
        <v>218</v>
      </c>
      <c r="C412" s="144"/>
      <c r="D412" s="145"/>
      <c r="E412" s="66"/>
      <c r="F412" s="67"/>
      <c r="G412" s="74"/>
      <c r="H412" s="74"/>
    </row>
    <row r="413" spans="2:8" ht="29.25" customHeight="1" x14ac:dyDescent="0.25">
      <c r="B413" s="143" t="s">
        <v>219</v>
      </c>
      <c r="C413" s="144"/>
      <c r="D413" s="145"/>
      <c r="E413" s="66"/>
      <c r="F413" s="67"/>
      <c r="G413" s="74"/>
      <c r="H413" s="74"/>
    </row>
    <row r="414" spans="2:8" ht="29.25" customHeight="1" x14ac:dyDescent="0.25">
      <c r="B414" s="143" t="s">
        <v>220</v>
      </c>
      <c r="C414" s="144"/>
      <c r="D414" s="145"/>
      <c r="E414" s="66"/>
      <c r="F414" s="67"/>
      <c r="G414" s="74"/>
      <c r="H414" s="74"/>
    </row>
    <row r="415" spans="2:8" ht="29.25" customHeight="1" x14ac:dyDescent="0.25">
      <c r="B415" s="143" t="s">
        <v>221</v>
      </c>
      <c r="C415" s="144"/>
      <c r="D415" s="145"/>
      <c r="E415" s="66"/>
      <c r="F415" s="67"/>
      <c r="G415" s="74"/>
      <c r="H415" s="74"/>
    </row>
    <row r="416" spans="2:8" ht="14.45" customHeight="1" x14ac:dyDescent="0.25">
      <c r="B416" s="143" t="s">
        <v>222</v>
      </c>
      <c r="C416" s="144"/>
      <c r="D416" s="145"/>
      <c r="E416" s="146"/>
      <c r="F416" s="147"/>
      <c r="G416" s="141"/>
      <c r="H416" s="141"/>
    </row>
    <row r="417" spans="2:8" x14ac:dyDescent="0.25">
      <c r="B417" s="143" t="s">
        <v>223</v>
      </c>
      <c r="C417" s="144"/>
      <c r="D417" s="145"/>
      <c r="E417" s="146"/>
      <c r="F417" s="147"/>
      <c r="G417" s="141"/>
      <c r="H417" s="141"/>
    </row>
    <row r="418" spans="2:8" ht="14.45" customHeight="1" x14ac:dyDescent="0.25">
      <c r="B418" s="143" t="s">
        <v>224</v>
      </c>
      <c r="C418" s="144"/>
      <c r="D418" s="145"/>
      <c r="E418" s="146"/>
      <c r="F418" s="147"/>
      <c r="G418" s="141"/>
      <c r="H418" s="141"/>
    </row>
    <row r="419" spans="2:8" ht="14.45" customHeight="1" x14ac:dyDescent="0.25">
      <c r="B419" s="143" t="s">
        <v>225</v>
      </c>
      <c r="C419" s="144"/>
      <c r="D419" s="145"/>
      <c r="E419" s="66"/>
      <c r="F419" s="67"/>
      <c r="G419" s="74"/>
      <c r="H419" s="74"/>
    </row>
    <row r="420" spans="2:8" ht="14.45" customHeight="1" x14ac:dyDescent="0.25">
      <c r="B420" s="143" t="s">
        <v>226</v>
      </c>
      <c r="C420" s="144"/>
      <c r="D420" s="145"/>
      <c r="E420" s="148"/>
      <c r="F420" s="149"/>
      <c r="G420" s="141"/>
      <c r="H420" s="141"/>
    </row>
    <row r="421" spans="2:8" ht="50.45" customHeight="1" x14ac:dyDescent="0.25">
      <c r="B421" s="143" t="s">
        <v>227</v>
      </c>
      <c r="C421" s="144"/>
      <c r="D421" s="145"/>
      <c r="E421" s="66"/>
      <c r="F421" s="67"/>
      <c r="G421" s="74"/>
      <c r="H421" s="74"/>
    </row>
    <row r="422" spans="2:8" ht="50.45" customHeight="1" x14ac:dyDescent="0.25">
      <c r="B422" s="143" t="s">
        <v>228</v>
      </c>
      <c r="C422" s="144"/>
      <c r="D422" s="145"/>
      <c r="E422" s="66"/>
      <c r="F422" s="67"/>
      <c r="G422" s="74"/>
      <c r="H422" s="74"/>
    </row>
    <row r="423" spans="2:8" ht="63.6" customHeight="1" x14ac:dyDescent="0.25">
      <c r="B423" s="143" t="s">
        <v>229</v>
      </c>
      <c r="C423" s="144"/>
      <c r="D423" s="145"/>
      <c r="E423" s="75"/>
      <c r="F423" s="76"/>
      <c r="G423" s="74"/>
      <c r="H423" s="74"/>
    </row>
    <row r="424" spans="2:8" ht="96.6" customHeight="1" x14ac:dyDescent="0.25">
      <c r="B424" s="143" t="s">
        <v>230</v>
      </c>
      <c r="C424" s="144"/>
      <c r="D424" s="145"/>
      <c r="E424" s="66"/>
      <c r="F424" s="67"/>
      <c r="G424" s="74"/>
      <c r="H424" s="74"/>
    </row>
    <row r="425" spans="2:8" ht="14.45" customHeight="1" x14ac:dyDescent="0.25">
      <c r="B425" s="108" t="s">
        <v>231</v>
      </c>
      <c r="C425" s="108"/>
      <c r="D425" s="108"/>
      <c r="E425" s="108"/>
      <c r="G425" s="77"/>
      <c r="H425" s="77"/>
    </row>
    <row r="426" spans="2:8" x14ac:dyDescent="0.25">
      <c r="B426" s="138"/>
      <c r="C426" s="139"/>
      <c r="D426" s="139"/>
      <c r="E426" s="140"/>
      <c r="F426" s="140"/>
      <c r="G426" s="141"/>
      <c r="H426" s="141"/>
    </row>
    <row r="427" spans="2:8" x14ac:dyDescent="0.25">
      <c r="B427" s="138"/>
      <c r="C427" s="139"/>
      <c r="D427" s="139"/>
      <c r="E427" s="140"/>
      <c r="F427" s="140"/>
      <c r="G427" s="141"/>
      <c r="H427" s="141"/>
    </row>
    <row r="428" spans="2:8" x14ac:dyDescent="0.25">
      <c r="B428" s="138"/>
      <c r="C428" s="139"/>
      <c r="D428" s="139"/>
      <c r="E428" s="140"/>
      <c r="F428" s="140"/>
      <c r="G428" s="141"/>
      <c r="H428" s="141"/>
    </row>
    <row r="429" spans="2:8" x14ac:dyDescent="0.25">
      <c r="B429" s="142" t="s">
        <v>232</v>
      </c>
      <c r="C429" s="142"/>
      <c r="D429" s="142"/>
      <c r="E429" s="46"/>
      <c r="F429" s="46"/>
      <c r="G429" s="77"/>
      <c r="H429" s="77"/>
    </row>
    <row r="430" spans="2:8" x14ac:dyDescent="0.25">
      <c r="B430" s="138"/>
      <c r="C430" s="139"/>
      <c r="D430" s="139"/>
      <c r="E430" s="140"/>
      <c r="F430" s="140"/>
      <c r="G430" s="141"/>
      <c r="H430" s="141"/>
    </row>
    <row r="431" spans="2:8" x14ac:dyDescent="0.25">
      <c r="B431" s="138"/>
      <c r="C431" s="139"/>
      <c r="D431" s="139"/>
      <c r="E431" s="140"/>
      <c r="F431" s="140"/>
      <c r="G431" s="141"/>
      <c r="H431" s="141"/>
    </row>
    <row r="432" spans="2:8" x14ac:dyDescent="0.25">
      <c r="B432" s="138"/>
      <c r="C432" s="139"/>
      <c r="D432" s="139"/>
      <c r="E432" s="140"/>
      <c r="F432" s="140"/>
      <c r="G432" s="141"/>
      <c r="H432" s="141"/>
    </row>
    <row r="434" spans="2:88" x14ac:dyDescent="0.25">
      <c r="B434" t="s">
        <v>30</v>
      </c>
    </row>
    <row r="435" spans="2:88" x14ac:dyDescent="0.25">
      <c r="B435" s="102"/>
      <c r="C435" s="103"/>
      <c r="D435" s="103"/>
      <c r="E435" s="103"/>
      <c r="F435" s="103"/>
      <c r="G435" s="103"/>
      <c r="H435" s="103"/>
    </row>
    <row r="436" spans="2:88" x14ac:dyDescent="0.25">
      <c r="B436" s="103"/>
      <c r="C436" s="103"/>
      <c r="D436" s="103"/>
      <c r="E436" s="103"/>
      <c r="F436" s="103"/>
      <c r="G436" s="103"/>
      <c r="H436" s="103"/>
    </row>
    <row r="437" spans="2:88" x14ac:dyDescent="0.25">
      <c r="B437" s="103"/>
      <c r="C437" s="103"/>
      <c r="D437" s="103"/>
      <c r="E437" s="103"/>
      <c r="F437" s="103"/>
      <c r="G437" s="103"/>
      <c r="H437" s="103"/>
    </row>
    <row r="438" spans="2:88" x14ac:dyDescent="0.25">
      <c r="B438" s="103"/>
      <c r="C438" s="103"/>
      <c r="D438" s="103"/>
      <c r="E438" s="103"/>
      <c r="F438" s="103"/>
      <c r="G438" s="103"/>
      <c r="H438" s="103"/>
    </row>
    <row r="439" spans="2:88" x14ac:dyDescent="0.25">
      <c r="B439" s="103"/>
      <c r="C439" s="103"/>
      <c r="D439" s="103"/>
      <c r="E439" s="103"/>
      <c r="F439" s="103"/>
      <c r="G439" s="103"/>
      <c r="H439" s="103"/>
    </row>
    <row r="440" spans="2:88" x14ac:dyDescent="0.25">
      <c r="B440" s="103"/>
      <c r="C440" s="103"/>
      <c r="D440" s="103"/>
      <c r="E440" s="103"/>
      <c r="F440" s="103"/>
      <c r="G440" s="103"/>
      <c r="H440" s="103"/>
    </row>
    <row r="441" spans="2:88" ht="15" customHeight="1" x14ac:dyDescent="0.25">
      <c r="B441" s="73"/>
      <c r="C441" s="34"/>
      <c r="D441" s="34"/>
      <c r="E441" s="34"/>
      <c r="F441" s="34"/>
      <c r="G441" s="34"/>
      <c r="H441" s="34"/>
    </row>
    <row r="442" spans="2:88" s="78" customFormat="1" x14ac:dyDescent="0.25"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  <c r="AM442"/>
      <c r="AN442"/>
      <c r="AO442"/>
      <c r="AP442"/>
      <c r="AQ442"/>
      <c r="AR442"/>
      <c r="AS442"/>
      <c r="AT442"/>
      <c r="AU442"/>
      <c r="AV442"/>
      <c r="AW442"/>
      <c r="AX442"/>
      <c r="AY442"/>
      <c r="AZ442"/>
      <c r="BA442"/>
      <c r="BB442"/>
      <c r="BC442"/>
      <c r="BD442"/>
      <c r="BE442"/>
      <c r="BF442"/>
      <c r="BG442"/>
      <c r="BH442"/>
      <c r="BI442"/>
      <c r="BJ442"/>
      <c r="BK442"/>
      <c r="BL442"/>
      <c r="BM442"/>
      <c r="BN442"/>
      <c r="BO442"/>
      <c r="BP442"/>
      <c r="BQ442"/>
      <c r="BR442"/>
      <c r="BS442"/>
      <c r="BT442"/>
      <c r="BU442"/>
      <c r="BV442"/>
      <c r="BW442"/>
      <c r="BX442"/>
      <c r="BY442"/>
      <c r="BZ442"/>
      <c r="CA442"/>
      <c r="CB442"/>
      <c r="CC442"/>
      <c r="CD442"/>
      <c r="CE442"/>
      <c r="CF442"/>
      <c r="CG442"/>
      <c r="CH442"/>
      <c r="CI442"/>
      <c r="CJ442"/>
    </row>
    <row r="443" spans="2:88" x14ac:dyDescent="0.25">
      <c r="B443" s="118" t="s">
        <v>233</v>
      </c>
      <c r="C443" s="119"/>
      <c r="D443" s="119"/>
      <c r="E443" s="119"/>
      <c r="F443" s="119"/>
      <c r="G443" s="119"/>
      <c r="H443" s="119"/>
    </row>
    <row r="444" spans="2:88" x14ac:dyDescent="0.25">
      <c r="B444" s="123" t="s">
        <v>234</v>
      </c>
      <c r="C444" s="124"/>
      <c r="D444" s="124"/>
      <c r="E444" s="124"/>
      <c r="F444" s="124"/>
      <c r="G444" s="124"/>
      <c r="H444" s="124"/>
    </row>
    <row r="445" spans="2:88" ht="36" customHeight="1" x14ac:dyDescent="0.25">
      <c r="B445" s="132"/>
      <c r="C445" s="117"/>
      <c r="D445" s="117"/>
      <c r="E445" s="117"/>
      <c r="F445" s="117"/>
      <c r="G445" s="117"/>
      <c r="H445" s="117"/>
    </row>
    <row r="446" spans="2:88" s="79" customFormat="1" ht="31.5" customHeight="1" x14ac:dyDescent="0.25">
      <c r="D446" s="80" t="s">
        <v>81</v>
      </c>
      <c r="E446" s="80" t="s">
        <v>82</v>
      </c>
      <c r="F446" s="80" t="s">
        <v>83</v>
      </c>
      <c r="G446" s="80" t="s">
        <v>235</v>
      </c>
      <c r="H446" s="81" t="s">
        <v>36</v>
      </c>
    </row>
    <row r="447" spans="2:88" ht="30" customHeight="1" x14ac:dyDescent="0.25">
      <c r="B447" s="136" t="s">
        <v>236</v>
      </c>
      <c r="C447" s="136"/>
      <c r="D447" s="54"/>
      <c r="E447" s="54"/>
      <c r="F447" s="54"/>
      <c r="G447" s="54"/>
      <c r="H447" s="82">
        <f>SUM(D447:G447)</f>
        <v>0</v>
      </c>
    </row>
    <row r="448" spans="2:88" ht="17.45" customHeight="1" x14ac:dyDescent="0.25"/>
    <row r="449" spans="2:8" x14ac:dyDescent="0.25">
      <c r="B449" s="123" t="s">
        <v>237</v>
      </c>
      <c r="C449" s="124"/>
      <c r="D449" s="124"/>
      <c r="E449" s="124"/>
      <c r="F449" s="124"/>
      <c r="G449" s="124"/>
      <c r="H449" s="124"/>
    </row>
    <row r="451" spans="2:8" x14ac:dyDescent="0.25">
      <c r="B451" s="137" t="s">
        <v>238</v>
      </c>
      <c r="C451" s="137"/>
      <c r="D451" s="137"/>
      <c r="E451" s="137"/>
      <c r="F451" s="137"/>
      <c r="G451" s="83">
        <f>H157</f>
        <v>0</v>
      </c>
    </row>
    <row r="453" spans="2:8" x14ac:dyDescent="0.25">
      <c r="B453" s="115" t="s">
        <v>239</v>
      </c>
      <c r="C453" s="115"/>
      <c r="D453" s="115"/>
      <c r="E453" s="115"/>
      <c r="F453" s="115"/>
      <c r="G453" s="115"/>
      <c r="H453" s="115"/>
    </row>
    <row r="454" spans="2:8" x14ac:dyDescent="0.25">
      <c r="B454" s="84" t="s">
        <v>240</v>
      </c>
    </row>
    <row r="456" spans="2:8" x14ac:dyDescent="0.25">
      <c r="B456" s="101" t="s">
        <v>241</v>
      </c>
      <c r="C456" s="101"/>
      <c r="D456" s="101"/>
      <c r="E456" s="101"/>
      <c r="F456" s="101"/>
      <c r="G456" s="101"/>
      <c r="H456" s="54"/>
    </row>
    <row r="457" spans="2:8" x14ac:dyDescent="0.25">
      <c r="B457" s="101" t="s">
        <v>242</v>
      </c>
      <c r="C457" s="101"/>
      <c r="D457" s="101"/>
      <c r="E457" s="101"/>
      <c r="F457" s="101"/>
      <c r="G457" s="101"/>
      <c r="H457" s="54"/>
    </row>
    <row r="458" spans="2:8" ht="30.75" customHeight="1" x14ac:dyDescent="0.25">
      <c r="B458" s="101" t="s">
        <v>243</v>
      </c>
      <c r="C458" s="101"/>
      <c r="D458" s="101"/>
      <c r="E458" s="101"/>
      <c r="F458" s="101"/>
      <c r="G458" s="101"/>
      <c r="H458" s="54"/>
    </row>
    <row r="459" spans="2:8" ht="15" customHeight="1" x14ac:dyDescent="0.25">
      <c r="B459" s="101" t="s">
        <v>244</v>
      </c>
      <c r="C459" s="101"/>
      <c r="D459" s="101"/>
      <c r="E459" s="101"/>
      <c r="F459" s="101"/>
      <c r="G459" s="101"/>
      <c r="H459" s="54"/>
    </row>
    <row r="460" spans="2:8" ht="15" customHeight="1" x14ac:dyDescent="0.25">
      <c r="B460" s="101" t="s">
        <v>245</v>
      </c>
      <c r="C460" s="101"/>
      <c r="D460" s="101"/>
      <c r="E460" s="101"/>
      <c r="F460" s="101"/>
      <c r="G460" s="101"/>
      <c r="H460" s="54"/>
    </row>
    <row r="461" spans="2:8" ht="15" customHeight="1" x14ac:dyDescent="0.25">
      <c r="B461" s="101" t="s">
        <v>246</v>
      </c>
      <c r="C461" s="101"/>
      <c r="D461" s="101"/>
      <c r="E461" s="101"/>
      <c r="F461" s="101"/>
      <c r="G461" s="101"/>
      <c r="H461" s="54"/>
    </row>
    <row r="462" spans="2:8" ht="15" customHeight="1" x14ac:dyDescent="0.25">
      <c r="B462" s="101" t="s">
        <v>247</v>
      </c>
      <c r="C462" s="101"/>
      <c r="D462" s="101"/>
      <c r="E462" s="101"/>
      <c r="F462" s="101"/>
      <c r="G462" s="101"/>
      <c r="H462" s="54"/>
    </row>
    <row r="463" spans="2:8" ht="15" customHeight="1" x14ac:dyDescent="0.25">
      <c r="B463" s="101" t="s">
        <v>248</v>
      </c>
      <c r="C463" s="101"/>
      <c r="D463" s="101"/>
      <c r="E463" s="101"/>
      <c r="F463" s="101"/>
      <c r="G463" s="101"/>
      <c r="H463" s="54"/>
    </row>
    <row r="464" spans="2:8" ht="15" customHeight="1" x14ac:dyDescent="0.25">
      <c r="B464" s="101" t="s">
        <v>249</v>
      </c>
      <c r="C464" s="101"/>
      <c r="D464" s="101"/>
      <c r="E464" s="101"/>
      <c r="F464" s="101"/>
      <c r="G464" s="101"/>
      <c r="H464" s="54"/>
    </row>
    <row r="465" spans="2:8" x14ac:dyDescent="0.25">
      <c r="B465" s="101" t="s">
        <v>250</v>
      </c>
      <c r="C465" s="101"/>
      <c r="D465" s="101"/>
      <c r="E465" s="101"/>
      <c r="F465" s="101"/>
      <c r="G465" s="101"/>
      <c r="H465" s="54"/>
    </row>
    <row r="466" spans="2:8" ht="15" customHeight="1" x14ac:dyDescent="0.25">
      <c r="B466" s="101" t="s">
        <v>251</v>
      </c>
      <c r="C466" s="101"/>
      <c r="D466" s="101"/>
      <c r="E466" s="101"/>
      <c r="F466" s="101"/>
      <c r="G466" s="101"/>
      <c r="H466" s="54"/>
    </row>
    <row r="467" spans="2:8" x14ac:dyDescent="0.25">
      <c r="B467" t="s">
        <v>252</v>
      </c>
    </row>
    <row r="468" spans="2:8" x14ac:dyDescent="0.25">
      <c r="B468" s="122"/>
      <c r="C468" s="122"/>
      <c r="D468" s="122"/>
      <c r="E468" s="122"/>
      <c r="F468" s="122"/>
      <c r="G468" s="122"/>
      <c r="H468" s="54"/>
    </row>
    <row r="469" spans="2:8" x14ac:dyDescent="0.25">
      <c r="B469" s="122"/>
      <c r="C469" s="122"/>
      <c r="D469" s="122"/>
      <c r="E469" s="122"/>
      <c r="F469" s="122"/>
      <c r="G469" s="122"/>
      <c r="H469" s="54"/>
    </row>
    <row r="470" spans="2:8" x14ac:dyDescent="0.25">
      <c r="B470" s="122"/>
      <c r="C470" s="122"/>
      <c r="D470" s="122"/>
      <c r="E470" s="122"/>
      <c r="F470" s="122"/>
      <c r="G470" s="122"/>
      <c r="H470" s="54"/>
    </row>
    <row r="471" spans="2:8" x14ac:dyDescent="0.25">
      <c r="B471" s="125" t="s">
        <v>126</v>
      </c>
      <c r="C471" s="126"/>
      <c r="D471" s="128"/>
      <c r="E471" s="128"/>
      <c r="F471" s="128"/>
      <c r="G471" s="129"/>
      <c r="H471" s="54"/>
    </row>
    <row r="472" spans="2:8" x14ac:dyDescent="0.25">
      <c r="G472" s="47" t="s">
        <v>127</v>
      </c>
      <c r="H472" s="85">
        <f>SUM(H456:H467)+SUM(H468:H470)</f>
        <v>0</v>
      </c>
    </row>
    <row r="473" spans="2:8" x14ac:dyDescent="0.25">
      <c r="G473" s="130" t="str">
        <f>IF((H472=H157),"","Le total ne correspond pas au nombre de personnes admises dans l'année indiqué en IV")</f>
        <v/>
      </c>
      <c r="H473" s="130"/>
    </row>
    <row r="474" spans="2:8" x14ac:dyDescent="0.25">
      <c r="G474" s="130"/>
      <c r="H474" s="130"/>
    </row>
    <row r="475" spans="2:8" x14ac:dyDescent="0.25">
      <c r="G475" s="131"/>
      <c r="H475" s="131"/>
    </row>
    <row r="476" spans="2:8" x14ac:dyDescent="0.25">
      <c r="G476" s="132"/>
      <c r="H476" s="132"/>
    </row>
    <row r="479" spans="2:8" x14ac:dyDescent="0.25">
      <c r="B479" s="123" t="s">
        <v>253</v>
      </c>
      <c r="C479" s="124"/>
      <c r="D479" s="124"/>
      <c r="E479" s="124"/>
      <c r="F479" s="124"/>
      <c r="G479" s="124"/>
      <c r="H479" s="124"/>
    </row>
    <row r="481" spans="2:8" x14ac:dyDescent="0.25">
      <c r="B481" s="101" t="s">
        <v>254</v>
      </c>
      <c r="C481" s="101"/>
      <c r="D481" s="101"/>
      <c r="E481" s="133"/>
      <c r="F481" s="86">
        <f>H447-G451</f>
        <v>0</v>
      </c>
    </row>
    <row r="482" spans="2:8" x14ac:dyDescent="0.25">
      <c r="B482" s="87"/>
    </row>
    <row r="483" spans="2:8" x14ac:dyDescent="0.25">
      <c r="B483" s="87"/>
    </row>
    <row r="484" spans="2:8" ht="39.950000000000003" customHeight="1" x14ac:dyDescent="0.25">
      <c r="B484" s="134" t="s">
        <v>255</v>
      </c>
      <c r="C484" s="135"/>
      <c r="D484" s="135"/>
      <c r="E484" s="135"/>
      <c r="F484" s="135"/>
      <c r="G484" s="88" t="s">
        <v>256</v>
      </c>
    </row>
    <row r="485" spans="2:8" ht="31.5" customHeight="1" x14ac:dyDescent="0.25">
      <c r="B485" s="66"/>
      <c r="C485" s="89"/>
      <c r="D485" s="89"/>
      <c r="E485" s="89"/>
      <c r="F485" s="67"/>
      <c r="G485" s="67"/>
    </row>
    <row r="486" spans="2:8" ht="15" customHeight="1" x14ac:dyDescent="0.25">
      <c r="B486" s="66"/>
      <c r="C486" s="89"/>
      <c r="D486" s="89"/>
      <c r="E486" s="89"/>
      <c r="F486" s="67"/>
      <c r="G486" s="67"/>
    </row>
    <row r="487" spans="2:8" ht="15" customHeight="1" x14ac:dyDescent="0.25">
      <c r="B487" s="66"/>
      <c r="C487" s="89"/>
      <c r="D487" s="89"/>
      <c r="E487" s="89"/>
      <c r="F487" s="67"/>
      <c r="G487" s="67"/>
    </row>
    <row r="488" spans="2:8" ht="30" customHeight="1" x14ac:dyDescent="0.25">
      <c r="B488" s="66"/>
      <c r="C488" s="89"/>
      <c r="D488" s="89"/>
      <c r="E488" s="89"/>
      <c r="F488" s="67"/>
      <c r="G488" s="67"/>
    </row>
    <row r="490" spans="2:8" x14ac:dyDescent="0.25">
      <c r="B490" t="s">
        <v>30</v>
      </c>
    </row>
    <row r="491" spans="2:8" x14ac:dyDescent="0.25">
      <c r="B491" s="102"/>
      <c r="C491" s="102"/>
      <c r="D491" s="102"/>
      <c r="E491" s="102"/>
      <c r="F491" s="102"/>
      <c r="G491" s="102"/>
      <c r="H491" s="102"/>
    </row>
    <row r="492" spans="2:8" x14ac:dyDescent="0.25">
      <c r="B492" s="102"/>
      <c r="C492" s="102"/>
      <c r="D492" s="102"/>
      <c r="E492" s="102"/>
      <c r="F492" s="102"/>
      <c r="G492" s="102"/>
      <c r="H492" s="102"/>
    </row>
    <row r="493" spans="2:8" x14ac:dyDescent="0.25">
      <c r="B493" s="102"/>
      <c r="C493" s="102"/>
      <c r="D493" s="102"/>
      <c r="E493" s="102"/>
      <c r="F493" s="102"/>
      <c r="G493" s="102"/>
      <c r="H493" s="102"/>
    </row>
    <row r="494" spans="2:8" x14ac:dyDescent="0.25">
      <c r="B494" s="102"/>
      <c r="C494" s="102"/>
      <c r="D494" s="102"/>
      <c r="E494" s="102"/>
      <c r="F494" s="102"/>
      <c r="G494" s="102"/>
      <c r="H494" s="102"/>
    </row>
    <row r="495" spans="2:8" x14ac:dyDescent="0.25">
      <c r="B495" s="102"/>
      <c r="C495" s="102"/>
      <c r="D495" s="102"/>
      <c r="E495" s="102"/>
      <c r="F495" s="102"/>
      <c r="G495" s="102"/>
      <c r="H495" s="102"/>
    </row>
    <row r="496" spans="2:8" x14ac:dyDescent="0.25">
      <c r="B496" s="102"/>
      <c r="C496" s="102"/>
      <c r="D496" s="102"/>
      <c r="E496" s="102"/>
      <c r="F496" s="102"/>
      <c r="G496" s="102"/>
      <c r="H496" s="102"/>
    </row>
    <row r="497" spans="2:8" x14ac:dyDescent="0.25">
      <c r="B497" s="102"/>
      <c r="C497" s="102"/>
      <c r="D497" s="102"/>
      <c r="E497" s="102"/>
      <c r="F497" s="102"/>
      <c r="G497" s="102"/>
      <c r="H497" s="102"/>
    </row>
    <row r="498" spans="2:8" x14ac:dyDescent="0.25">
      <c r="B498" s="102"/>
      <c r="C498" s="102"/>
      <c r="D498" s="102"/>
      <c r="E498" s="102"/>
      <c r="F498" s="102"/>
      <c r="G498" s="102"/>
      <c r="H498" s="102"/>
    </row>
    <row r="499" spans="2:8" x14ac:dyDescent="0.25">
      <c r="B499" s="102"/>
      <c r="C499" s="102"/>
      <c r="D499" s="102"/>
      <c r="E499" s="102"/>
      <c r="F499" s="102"/>
      <c r="G499" s="102"/>
      <c r="H499" s="102"/>
    </row>
    <row r="500" spans="2:8" x14ac:dyDescent="0.25">
      <c r="B500" s="102"/>
      <c r="C500" s="102"/>
      <c r="D500" s="102"/>
      <c r="E500" s="102"/>
      <c r="F500" s="102"/>
      <c r="G500" s="102"/>
      <c r="H500" s="102"/>
    </row>
    <row r="501" spans="2:8" x14ac:dyDescent="0.25">
      <c r="B501" s="102"/>
      <c r="C501" s="102"/>
      <c r="D501" s="102"/>
      <c r="E501" s="102"/>
      <c r="F501" s="102"/>
      <c r="G501" s="102"/>
      <c r="H501" s="102"/>
    </row>
    <row r="502" spans="2:8" x14ac:dyDescent="0.25">
      <c r="B502" s="102"/>
      <c r="C502" s="102"/>
      <c r="D502" s="102"/>
      <c r="E502" s="102"/>
      <c r="F502" s="102"/>
      <c r="G502" s="102"/>
      <c r="H502" s="102"/>
    </row>
    <row r="506" spans="2:8" x14ac:dyDescent="0.25">
      <c r="B506" s="118" t="s">
        <v>257</v>
      </c>
      <c r="C506" s="119"/>
      <c r="D506" s="119"/>
      <c r="E506" s="119"/>
      <c r="F506" s="119"/>
      <c r="G506" s="119"/>
      <c r="H506" s="119"/>
    </row>
    <row r="508" spans="2:8" ht="33.75" customHeight="1" x14ac:dyDescent="0.25">
      <c r="B508" s="101" t="s">
        <v>258</v>
      </c>
      <c r="C508" s="101"/>
      <c r="D508" s="101"/>
      <c r="E508" s="101"/>
      <c r="F508" s="101"/>
      <c r="G508" s="101"/>
      <c r="H508" s="90">
        <f>H158</f>
        <v>0</v>
      </c>
    </row>
    <row r="509" spans="2:8" ht="17.100000000000001" customHeight="1" x14ac:dyDescent="0.25">
      <c r="B509" s="91"/>
      <c r="C509" s="91"/>
      <c r="D509" s="91"/>
      <c r="E509" s="91"/>
      <c r="F509" s="91"/>
      <c r="G509" s="91"/>
      <c r="H509" s="92"/>
    </row>
    <row r="510" spans="2:8" x14ac:dyDescent="0.25">
      <c r="B510" s="123" t="s">
        <v>259</v>
      </c>
      <c r="C510" s="123"/>
      <c r="D510" s="123"/>
      <c r="E510" s="123"/>
      <c r="F510" s="123"/>
      <c r="G510" s="123"/>
      <c r="H510" s="123"/>
    </row>
    <row r="511" spans="2:8" x14ac:dyDescent="0.25">
      <c r="B511" s="99" t="s">
        <v>295</v>
      </c>
      <c r="C511" s="91"/>
      <c r="D511" s="91"/>
      <c r="E511" s="91"/>
      <c r="F511" s="91"/>
      <c r="G511" s="91"/>
      <c r="H511" s="93"/>
    </row>
    <row r="512" spans="2:8" ht="19.5" customHeight="1" x14ac:dyDescent="0.25">
      <c r="B512" s="19" t="s">
        <v>80</v>
      </c>
    </row>
    <row r="513" spans="2:8" ht="18" customHeight="1" x14ac:dyDescent="0.25">
      <c r="D513" s="31"/>
      <c r="E513" s="34"/>
      <c r="F513" s="34"/>
      <c r="G513" s="34"/>
      <c r="H513" s="34"/>
    </row>
    <row r="514" spans="2:8" x14ac:dyDescent="0.25">
      <c r="D514" s="94" t="s">
        <v>81</v>
      </c>
      <c r="E514" s="94" t="s">
        <v>82</v>
      </c>
      <c r="F514" s="94" t="s">
        <v>83</v>
      </c>
      <c r="H514" s="93"/>
    </row>
    <row r="515" spans="2:8" x14ac:dyDescent="0.25">
      <c r="C515" s="2" t="s">
        <v>84</v>
      </c>
      <c r="D515" s="54"/>
      <c r="E515" s="54"/>
      <c r="F515" s="54"/>
      <c r="G515" s="95"/>
      <c r="H515" s="95"/>
    </row>
    <row r="516" spans="2:8" x14ac:dyDescent="0.25">
      <c r="C516" s="2" t="s">
        <v>85</v>
      </c>
      <c r="D516" s="66"/>
      <c r="E516" s="66"/>
      <c r="F516" s="66"/>
      <c r="H516" s="93"/>
    </row>
    <row r="517" spans="2:8" x14ac:dyDescent="0.25">
      <c r="C517" s="2" t="s">
        <v>86</v>
      </c>
      <c r="D517" s="66"/>
      <c r="E517" s="66"/>
      <c r="F517" s="66"/>
      <c r="H517" s="93"/>
    </row>
    <row r="518" spans="2:8" x14ac:dyDescent="0.25">
      <c r="C518" s="2" t="s">
        <v>87</v>
      </c>
      <c r="D518" s="66"/>
      <c r="E518" s="66"/>
      <c r="F518" s="66"/>
      <c r="H518" s="93"/>
    </row>
    <row r="519" spans="2:8" x14ac:dyDescent="0.25">
      <c r="C519" s="2" t="s">
        <v>88</v>
      </c>
      <c r="D519" s="66"/>
      <c r="E519" s="66"/>
      <c r="F519" s="66"/>
      <c r="H519" s="93"/>
    </row>
    <row r="520" spans="2:8" x14ac:dyDescent="0.25">
      <c r="C520" s="2" t="s">
        <v>89</v>
      </c>
      <c r="D520" s="66"/>
      <c r="E520" s="66"/>
      <c r="F520" s="66"/>
      <c r="H520" s="93"/>
    </row>
    <row r="521" spans="2:8" x14ac:dyDescent="0.25">
      <c r="C521" s="35" t="s">
        <v>36</v>
      </c>
      <c r="D521" s="86">
        <f>SUM(D517:E520)</f>
        <v>0</v>
      </c>
      <c r="E521" s="86">
        <f>SUM(E517:F520)</f>
        <v>0</v>
      </c>
      <c r="F521" s="86">
        <f>SUM(F517:H520)</f>
        <v>0</v>
      </c>
      <c r="H521" s="93"/>
    </row>
    <row r="522" spans="2:8" x14ac:dyDescent="0.25">
      <c r="B522" s="96"/>
      <c r="C522" s="93"/>
      <c r="D522" s="91"/>
      <c r="E522" s="93"/>
      <c r="F522" s="91"/>
      <c r="G522" s="93"/>
      <c r="H522" s="93"/>
    </row>
    <row r="523" spans="2:8" x14ac:dyDescent="0.25">
      <c r="B523" s="123" t="s">
        <v>260</v>
      </c>
      <c r="C523" s="124"/>
      <c r="D523" s="124"/>
      <c r="E523" s="124"/>
      <c r="F523" s="124"/>
      <c r="G523" s="124"/>
      <c r="H523" s="124"/>
    </row>
    <row r="524" spans="2:8" x14ac:dyDescent="0.25">
      <c r="B524" t="s">
        <v>261</v>
      </c>
    </row>
    <row r="526" spans="2:8" ht="14.45" customHeight="1" x14ac:dyDescent="0.25">
      <c r="B526" s="125" t="s">
        <v>262</v>
      </c>
      <c r="C526" s="126"/>
      <c r="D526" s="126"/>
      <c r="E526" s="126"/>
      <c r="F526" s="126"/>
      <c r="G526" s="127"/>
      <c r="H526" s="54"/>
    </row>
    <row r="527" spans="2:8" ht="14.45" customHeight="1" x14ac:dyDescent="0.25">
      <c r="B527" s="125" t="s">
        <v>263</v>
      </c>
      <c r="C527" s="126"/>
      <c r="D527" s="126"/>
      <c r="E527" s="126"/>
      <c r="F527" s="126"/>
      <c r="G527" s="127"/>
      <c r="H527" s="54"/>
    </row>
    <row r="528" spans="2:8" ht="20.100000000000001" customHeight="1" x14ac:dyDescent="0.25">
      <c r="B528" s="125" t="s">
        <v>264</v>
      </c>
      <c r="C528" s="126"/>
      <c r="D528" s="126"/>
      <c r="E528" s="126"/>
      <c r="F528" s="126"/>
      <c r="G528" s="127"/>
      <c r="H528" s="54"/>
    </row>
    <row r="529" spans="2:8" ht="20.100000000000001" customHeight="1" x14ac:dyDescent="0.25">
      <c r="B529" s="101" t="s">
        <v>265</v>
      </c>
      <c r="C529" s="101"/>
      <c r="D529" s="101"/>
      <c r="E529" s="101"/>
      <c r="F529" s="101"/>
      <c r="G529" s="101"/>
      <c r="H529" s="54"/>
    </row>
    <row r="530" spans="2:8" x14ac:dyDescent="0.25">
      <c r="B530" s="101" t="s">
        <v>266</v>
      </c>
      <c r="C530" s="101"/>
      <c r="D530" s="101"/>
      <c r="E530" s="101"/>
      <c r="F530" s="101"/>
      <c r="G530" s="101"/>
      <c r="H530" s="54"/>
    </row>
    <row r="531" spans="2:8" x14ac:dyDescent="0.25">
      <c r="B531" s="101" t="s">
        <v>267</v>
      </c>
      <c r="C531" s="101"/>
      <c r="D531" s="101"/>
      <c r="E531" s="101"/>
      <c r="F531" s="101"/>
      <c r="G531" s="101"/>
      <c r="H531" s="54"/>
    </row>
    <row r="532" spans="2:8" x14ac:dyDescent="0.25">
      <c r="B532" s="101" t="s">
        <v>268</v>
      </c>
      <c r="C532" s="101"/>
      <c r="D532" s="101"/>
      <c r="E532" s="101"/>
      <c r="F532" s="101"/>
      <c r="G532" s="101"/>
      <c r="H532" s="54"/>
    </row>
    <row r="533" spans="2:8" x14ac:dyDescent="0.25">
      <c r="B533" s="101" t="s">
        <v>269</v>
      </c>
      <c r="C533" s="101"/>
      <c r="D533" s="101"/>
      <c r="E533" s="101"/>
      <c r="F533" s="101"/>
      <c r="G533" s="101"/>
      <c r="H533" s="54"/>
    </row>
    <row r="534" spans="2:8" x14ac:dyDescent="0.25">
      <c r="B534" s="101" t="s">
        <v>270</v>
      </c>
      <c r="C534" s="101"/>
      <c r="D534" s="101"/>
      <c r="E534" s="101"/>
      <c r="F534" s="101"/>
      <c r="G534" s="101"/>
      <c r="H534" s="54"/>
    </row>
    <row r="535" spans="2:8" x14ac:dyDescent="0.25">
      <c r="B535" s="101" t="s">
        <v>271</v>
      </c>
      <c r="C535" s="101"/>
      <c r="D535" s="101"/>
      <c r="E535" s="101"/>
      <c r="F535" s="101"/>
      <c r="G535" s="101"/>
      <c r="H535" s="54"/>
    </row>
    <row r="536" spans="2:8" x14ac:dyDescent="0.25">
      <c r="B536" s="101" t="s">
        <v>272</v>
      </c>
      <c r="C536" s="101"/>
      <c r="D536" s="101"/>
      <c r="E536" s="101"/>
      <c r="F536" s="101"/>
      <c r="G536" s="101"/>
      <c r="H536" s="54"/>
    </row>
    <row r="537" spans="2:8" x14ac:dyDescent="0.25">
      <c r="B537" s="101" t="s">
        <v>273</v>
      </c>
      <c r="C537" s="101"/>
      <c r="D537" s="101"/>
      <c r="E537" s="101"/>
      <c r="F537" s="101"/>
      <c r="G537" s="101"/>
      <c r="H537" s="54"/>
    </row>
    <row r="538" spans="2:8" x14ac:dyDescent="0.25">
      <c r="B538" t="s">
        <v>274</v>
      </c>
    </row>
    <row r="539" spans="2:8" x14ac:dyDescent="0.25">
      <c r="B539" s="122"/>
      <c r="C539" s="122"/>
      <c r="D539" s="122"/>
      <c r="E539" s="122"/>
      <c r="F539" s="122"/>
      <c r="G539" s="122"/>
      <c r="H539" s="54"/>
    </row>
    <row r="540" spans="2:8" x14ac:dyDescent="0.25">
      <c r="B540" s="122"/>
      <c r="C540" s="122"/>
      <c r="D540" s="122"/>
      <c r="E540" s="122"/>
      <c r="F540" s="122"/>
      <c r="G540" s="122"/>
      <c r="H540" s="54"/>
    </row>
    <row r="541" spans="2:8" x14ac:dyDescent="0.25">
      <c r="B541" s="122"/>
      <c r="C541" s="122"/>
      <c r="D541" s="122"/>
      <c r="E541" s="122"/>
      <c r="F541" s="122"/>
      <c r="G541" s="122"/>
      <c r="H541" s="54"/>
    </row>
    <row r="542" spans="2:8" x14ac:dyDescent="0.25">
      <c r="B542" s="101" t="s">
        <v>126</v>
      </c>
      <c r="C542" s="101"/>
      <c r="D542" s="101"/>
      <c r="E542" s="101"/>
      <c r="F542" s="101"/>
      <c r="G542" s="101"/>
      <c r="H542" s="54"/>
    </row>
    <row r="543" spans="2:8" x14ac:dyDescent="0.25">
      <c r="G543" s="47" t="s">
        <v>127</v>
      </c>
      <c r="H543" s="48">
        <f>SUM(H526:H537)+SUM(H539:H542)</f>
        <v>0</v>
      </c>
    </row>
    <row r="545" spans="2:8" x14ac:dyDescent="0.25">
      <c r="B545" s="123" t="s">
        <v>296</v>
      </c>
      <c r="C545" s="124"/>
      <c r="D545" s="124"/>
      <c r="E545" s="124"/>
      <c r="F545" s="124"/>
      <c r="G545" s="124"/>
      <c r="H545" s="124"/>
    </row>
    <row r="547" spans="2:8" x14ac:dyDescent="0.25">
      <c r="B547" s="101" t="s">
        <v>275</v>
      </c>
      <c r="C547" s="101"/>
      <c r="D547" s="101"/>
      <c r="E547" s="101"/>
      <c r="F547" s="101"/>
      <c r="G547" s="101"/>
      <c r="H547" s="97"/>
    </row>
    <row r="548" spans="2:8" x14ac:dyDescent="0.25">
      <c r="B548" s="101" t="s">
        <v>276</v>
      </c>
      <c r="C548" s="101"/>
      <c r="D548" s="101"/>
      <c r="E548" s="101"/>
      <c r="F548" s="101"/>
      <c r="G548" s="101"/>
      <c r="H548" s="97"/>
    </row>
    <row r="549" spans="2:8" ht="29.25" customHeight="1" x14ac:dyDescent="0.25">
      <c r="B549" s="101" t="s">
        <v>277</v>
      </c>
      <c r="C549" s="101"/>
      <c r="D549" s="101"/>
      <c r="E549" s="101"/>
      <c r="F549" s="101"/>
      <c r="G549" s="101"/>
      <c r="H549" s="54"/>
    </row>
    <row r="550" spans="2:8" ht="15.75" customHeight="1" x14ac:dyDescent="0.25">
      <c r="B550" s="91"/>
      <c r="C550" s="91"/>
      <c r="D550" s="91"/>
      <c r="E550" s="91"/>
      <c r="F550" s="91"/>
      <c r="G550" s="91"/>
    </row>
    <row r="552" spans="2:8" ht="15" customHeight="1" x14ac:dyDescent="0.25">
      <c r="B552" s="108" t="s">
        <v>278</v>
      </c>
      <c r="C552" s="108"/>
      <c r="D552" s="108"/>
      <c r="E552" s="108"/>
      <c r="F552" s="108"/>
      <c r="G552" s="108"/>
      <c r="H552" s="108"/>
    </row>
    <row r="553" spans="2:8" ht="15" customHeight="1" x14ac:dyDescent="0.25">
      <c r="B553" s="109"/>
      <c r="C553" s="110"/>
      <c r="D553" s="110"/>
      <c r="E553" s="110"/>
      <c r="F553" s="110"/>
      <c r="G553" s="110"/>
      <c r="H553" s="110"/>
    </row>
    <row r="554" spans="2:8" ht="15" customHeight="1" x14ac:dyDescent="0.25">
      <c r="B554" s="111"/>
      <c r="C554" s="112"/>
      <c r="D554" s="112"/>
      <c r="E554" s="112"/>
      <c r="F554" s="112"/>
      <c r="G554" s="112"/>
      <c r="H554" s="113"/>
    </row>
    <row r="555" spans="2:8" ht="15" customHeight="1" x14ac:dyDescent="0.25">
      <c r="B555" s="111"/>
      <c r="C555" s="112"/>
      <c r="D555" s="112"/>
      <c r="E555" s="112"/>
      <c r="F555" s="112"/>
      <c r="G555" s="112"/>
      <c r="H555" s="113"/>
    </row>
    <row r="556" spans="2:8" ht="15" customHeight="1" x14ac:dyDescent="0.25">
      <c r="B556" s="111"/>
      <c r="C556" s="113"/>
      <c r="D556" s="113"/>
      <c r="E556" s="113"/>
      <c r="F556" s="113"/>
      <c r="G556" s="113"/>
      <c r="H556" s="113"/>
    </row>
    <row r="557" spans="2:8" x14ac:dyDescent="0.25">
      <c r="B557" s="114"/>
      <c r="C557" s="115"/>
      <c r="D557" s="115"/>
      <c r="E557" s="115"/>
      <c r="F557" s="115"/>
      <c r="G557" s="115"/>
      <c r="H557" s="115"/>
    </row>
    <row r="558" spans="2:8" x14ac:dyDescent="0.25">
      <c r="B558" s="114"/>
      <c r="C558" s="115"/>
      <c r="D558" s="115"/>
      <c r="E558" s="115"/>
      <c r="F558" s="115"/>
      <c r="G558" s="115"/>
      <c r="H558" s="115"/>
    </row>
    <row r="559" spans="2:8" ht="15" customHeight="1" x14ac:dyDescent="0.25">
      <c r="B559" s="116"/>
      <c r="C559" s="117"/>
      <c r="D559" s="117"/>
      <c r="E559" s="117"/>
      <c r="F559" s="117"/>
      <c r="G559" s="117"/>
      <c r="H559" s="117"/>
    </row>
    <row r="560" spans="2:8" ht="15" customHeight="1" x14ac:dyDescent="0.25">
      <c r="B560" s="116"/>
      <c r="C560" s="117"/>
      <c r="D560" s="117"/>
      <c r="E560" s="117"/>
      <c r="F560" s="117"/>
      <c r="G560" s="117"/>
      <c r="H560" s="117"/>
    </row>
    <row r="561" spans="2:8" x14ac:dyDescent="0.25">
      <c r="B561" s="116"/>
      <c r="C561" s="117"/>
      <c r="D561" s="117"/>
      <c r="E561" s="117"/>
      <c r="F561" s="117"/>
      <c r="G561" s="117"/>
      <c r="H561" s="117"/>
    </row>
    <row r="562" spans="2:8" ht="15" customHeight="1" x14ac:dyDescent="0.25">
      <c r="B562" s="116"/>
      <c r="C562" s="117"/>
      <c r="D562" s="117"/>
      <c r="E562" s="117"/>
      <c r="F562" s="117"/>
      <c r="G562" s="117"/>
      <c r="H562" s="117"/>
    </row>
    <row r="563" spans="2:8" ht="15" customHeight="1" x14ac:dyDescent="0.25">
      <c r="B563" s="116"/>
      <c r="C563" s="117"/>
      <c r="D563" s="117"/>
      <c r="E563" s="117"/>
      <c r="F563" s="117"/>
      <c r="G563" s="117"/>
      <c r="H563" s="117"/>
    </row>
    <row r="564" spans="2:8" ht="15" customHeight="1" x14ac:dyDescent="0.25">
      <c r="B564" s="116"/>
      <c r="C564" s="117"/>
      <c r="D564" s="117"/>
      <c r="E564" s="117"/>
      <c r="F564" s="117"/>
      <c r="G564" s="117"/>
      <c r="H564" s="117"/>
    </row>
    <row r="566" spans="2:8" x14ac:dyDescent="0.25">
      <c r="B566" t="s">
        <v>30</v>
      </c>
    </row>
    <row r="567" spans="2:8" x14ac:dyDescent="0.25">
      <c r="B567" s="102"/>
      <c r="C567" s="102"/>
      <c r="D567" s="102"/>
      <c r="E567" s="102"/>
      <c r="F567" s="102"/>
      <c r="G567" s="102"/>
      <c r="H567" s="102"/>
    </row>
    <row r="568" spans="2:8" x14ac:dyDescent="0.25">
      <c r="B568" s="102"/>
      <c r="C568" s="102"/>
      <c r="D568" s="102"/>
      <c r="E568" s="102"/>
      <c r="F568" s="102"/>
      <c r="G568" s="102"/>
      <c r="H568" s="102"/>
    </row>
    <row r="569" spans="2:8" x14ac:dyDescent="0.25">
      <c r="B569" s="102"/>
      <c r="C569" s="102"/>
      <c r="D569" s="102"/>
      <c r="E569" s="102"/>
      <c r="F569" s="102"/>
      <c r="G569" s="102"/>
      <c r="H569" s="102"/>
    </row>
    <row r="570" spans="2:8" x14ac:dyDescent="0.25">
      <c r="B570" s="102"/>
      <c r="C570" s="102"/>
      <c r="D570" s="102"/>
      <c r="E570" s="102"/>
      <c r="F570" s="102"/>
      <c r="G570" s="102"/>
      <c r="H570" s="102"/>
    </row>
    <row r="571" spans="2:8" x14ac:dyDescent="0.25">
      <c r="B571" s="102"/>
      <c r="C571" s="102"/>
      <c r="D571" s="102"/>
      <c r="E571" s="102"/>
      <c r="F571" s="102"/>
      <c r="G571" s="102"/>
      <c r="H571" s="102"/>
    </row>
    <row r="572" spans="2:8" x14ac:dyDescent="0.25">
      <c r="B572" s="102"/>
      <c r="C572" s="102"/>
      <c r="D572" s="102"/>
      <c r="E572" s="102"/>
      <c r="F572" s="102"/>
      <c r="G572" s="102"/>
      <c r="H572" s="102"/>
    </row>
    <row r="573" spans="2:8" x14ac:dyDescent="0.25">
      <c r="B573" s="103"/>
      <c r="C573" s="103"/>
      <c r="D573" s="103"/>
      <c r="E573" s="103"/>
      <c r="F573" s="103"/>
      <c r="G573" s="103"/>
      <c r="H573" s="103"/>
    </row>
    <row r="574" spans="2:8" x14ac:dyDescent="0.25">
      <c r="B574" s="103"/>
      <c r="C574" s="103"/>
      <c r="D574" s="103"/>
      <c r="E574" s="103"/>
      <c r="F574" s="103"/>
      <c r="G574" s="103"/>
      <c r="H574" s="103"/>
    </row>
    <row r="575" spans="2:8" x14ac:dyDescent="0.25">
      <c r="B575" s="103"/>
      <c r="C575" s="103"/>
      <c r="D575" s="103"/>
      <c r="E575" s="103"/>
      <c r="F575" s="103"/>
      <c r="G575" s="103"/>
      <c r="H575" s="103"/>
    </row>
    <row r="577" spans="2:8" x14ac:dyDescent="0.25">
      <c r="B577" s="118" t="s">
        <v>279</v>
      </c>
      <c r="C577" s="119"/>
      <c r="D577" s="119"/>
      <c r="E577" s="119"/>
      <c r="F577" s="119"/>
      <c r="G577" s="119"/>
      <c r="H577" s="119"/>
    </row>
    <row r="579" spans="2:8" x14ac:dyDescent="0.25">
      <c r="B579" s="39" t="s">
        <v>280</v>
      </c>
    </row>
    <row r="580" spans="2:8" ht="60" customHeight="1" x14ac:dyDescent="0.25">
      <c r="C580" s="120" t="s">
        <v>281</v>
      </c>
      <c r="D580" s="121"/>
      <c r="E580" s="121"/>
      <c r="F580" s="120" t="s">
        <v>282</v>
      </c>
      <c r="G580" s="121"/>
      <c r="H580" s="121"/>
    </row>
    <row r="581" spans="2:8" x14ac:dyDescent="0.25">
      <c r="B581" s="2" t="s">
        <v>283</v>
      </c>
      <c r="C581" s="104" t="s">
        <v>284</v>
      </c>
      <c r="D581" s="105"/>
      <c r="E581" s="106"/>
      <c r="F581" s="104" t="s">
        <v>284</v>
      </c>
      <c r="G581" s="105"/>
      <c r="H581" s="106"/>
    </row>
    <row r="582" spans="2:8" x14ac:dyDescent="0.25">
      <c r="B582" s="2" t="s">
        <v>285</v>
      </c>
      <c r="C582" s="107" t="s">
        <v>284</v>
      </c>
      <c r="D582" s="107"/>
      <c r="E582" s="107"/>
      <c r="F582" s="107" t="s">
        <v>284</v>
      </c>
      <c r="G582" s="107"/>
      <c r="H582" s="107"/>
    </row>
    <row r="583" spans="2:8" x14ac:dyDescent="0.25">
      <c r="B583" s="2" t="s">
        <v>286</v>
      </c>
      <c r="C583" s="107" t="s">
        <v>284</v>
      </c>
      <c r="D583" s="107"/>
      <c r="E583" s="107"/>
      <c r="F583" s="107" t="s">
        <v>284</v>
      </c>
      <c r="G583" s="107"/>
      <c r="H583" s="107"/>
    </row>
    <row r="584" spans="2:8" x14ac:dyDescent="0.25">
      <c r="C584" s="100">
        <f>SUM(C581:E583)</f>
        <v>0</v>
      </c>
      <c r="D584" s="100"/>
      <c r="E584" s="100"/>
      <c r="F584" s="100">
        <f>SUM(F581:H583)</f>
        <v>0</v>
      </c>
      <c r="G584" s="100"/>
      <c r="H584" s="100"/>
    </row>
    <row r="585" spans="2:8" x14ac:dyDescent="0.25">
      <c r="C585" t="str">
        <f>IF((C584=(H204-H206)),"","Le total devrait être égal à la file active indiquée en IV moins le nombre de sortants indiqué en IV.")</f>
        <v/>
      </c>
      <c r="F585" t="str">
        <f>IF((F584=H206),"","Le total n'est pas égal au nombre de sortants indiqués en IV.")</f>
        <v/>
      </c>
    </row>
    <row r="587" spans="2:8" ht="30.75" customHeight="1" x14ac:dyDescent="0.25">
      <c r="B587" s="101" t="s">
        <v>287</v>
      </c>
      <c r="C587" s="101"/>
      <c r="D587" s="101"/>
      <c r="E587" s="101"/>
      <c r="F587" s="101"/>
      <c r="G587" s="101"/>
      <c r="H587" s="54"/>
    </row>
    <row r="589" spans="2:8" x14ac:dyDescent="0.25">
      <c r="B589" t="s">
        <v>297</v>
      </c>
    </row>
    <row r="590" spans="2:8" x14ac:dyDescent="0.25">
      <c r="B590" s="102"/>
      <c r="C590" s="102"/>
      <c r="D590" s="102"/>
      <c r="E590" s="102"/>
      <c r="F590" s="102"/>
      <c r="G590" s="102"/>
      <c r="H590" s="102"/>
    </row>
    <row r="591" spans="2:8" x14ac:dyDescent="0.25">
      <c r="B591" s="102"/>
      <c r="C591" s="102"/>
      <c r="D591" s="102"/>
      <c r="E591" s="102"/>
      <c r="F591" s="102"/>
      <c r="G591" s="102"/>
      <c r="H591" s="102"/>
    </row>
    <row r="592" spans="2:8" x14ac:dyDescent="0.25">
      <c r="B592" s="102"/>
      <c r="C592" s="102"/>
      <c r="D592" s="102"/>
      <c r="E592" s="102"/>
      <c r="F592" s="102"/>
      <c r="G592" s="102"/>
      <c r="H592" s="102"/>
    </row>
    <row r="593" spans="2:8" x14ac:dyDescent="0.25">
      <c r="B593" s="102"/>
      <c r="C593" s="102"/>
      <c r="D593" s="102"/>
      <c r="E593" s="102"/>
      <c r="F593" s="102"/>
      <c r="G593" s="102"/>
      <c r="H593" s="102"/>
    </row>
    <row r="594" spans="2:8" x14ac:dyDescent="0.25">
      <c r="B594" s="102"/>
      <c r="C594" s="102"/>
      <c r="D594" s="102"/>
      <c r="E594" s="102"/>
      <c r="F594" s="102"/>
      <c r="G594" s="102"/>
      <c r="H594" s="102"/>
    </row>
    <row r="595" spans="2:8" ht="30.75" customHeight="1" x14ac:dyDescent="0.25">
      <c r="B595" s="102"/>
      <c r="C595" s="102"/>
      <c r="D595" s="102"/>
      <c r="E595" s="102"/>
      <c r="F595" s="102"/>
      <c r="G595" s="102"/>
      <c r="H595" s="102"/>
    </row>
    <row r="596" spans="2:8" x14ac:dyDescent="0.25">
      <c r="B596" s="103"/>
      <c r="C596" s="103"/>
      <c r="D596" s="103"/>
      <c r="E596" s="103"/>
      <c r="F596" s="103"/>
      <c r="G596" s="103"/>
      <c r="H596" s="103"/>
    </row>
    <row r="597" spans="2:8" x14ac:dyDescent="0.25">
      <c r="B597" s="103"/>
      <c r="C597" s="103"/>
      <c r="D597" s="103"/>
      <c r="E597" s="103"/>
      <c r="F597" s="103"/>
      <c r="G597" s="103"/>
      <c r="H597" s="103"/>
    </row>
    <row r="598" spans="2:8" x14ac:dyDescent="0.25">
      <c r="B598" s="103"/>
      <c r="C598" s="103"/>
      <c r="D598" s="103"/>
      <c r="E598" s="103"/>
      <c r="F598" s="103"/>
      <c r="G598" s="103"/>
      <c r="H598" s="103"/>
    </row>
    <row r="599" spans="2:8" x14ac:dyDescent="0.25">
      <c r="B599" s="103"/>
      <c r="C599" s="103"/>
      <c r="D599" s="103"/>
      <c r="E599" s="103"/>
      <c r="F599" s="103"/>
      <c r="G599" s="103"/>
      <c r="H599" s="103"/>
    </row>
    <row r="600" spans="2:8" x14ac:dyDescent="0.25">
      <c r="B600" s="103"/>
      <c r="C600" s="103"/>
      <c r="D600" s="103"/>
      <c r="E600" s="103"/>
      <c r="F600" s="103"/>
      <c r="G600" s="103"/>
      <c r="H600" s="103"/>
    </row>
    <row r="601" spans="2:8" x14ac:dyDescent="0.25">
      <c r="B601" s="103"/>
      <c r="C601" s="103"/>
      <c r="D601" s="103"/>
      <c r="E601" s="103"/>
      <c r="F601" s="103"/>
      <c r="G601" s="103"/>
      <c r="H601" s="103"/>
    </row>
  </sheetData>
  <mergeCells count="444">
    <mergeCell ref="A1:H1"/>
    <mergeCell ref="B12:H12"/>
    <mergeCell ref="B14:C14"/>
    <mergeCell ref="D14:H14"/>
    <mergeCell ref="B15:C15"/>
    <mergeCell ref="D15:H15"/>
    <mergeCell ref="B16:C16"/>
    <mergeCell ref="D16:H16"/>
    <mergeCell ref="B3:H3"/>
    <mergeCell ref="B4:H4"/>
    <mergeCell ref="C6:E6"/>
    <mergeCell ref="C7:E7"/>
    <mergeCell ref="C8:E8"/>
    <mergeCell ref="B11:H11"/>
    <mergeCell ref="B22:C22"/>
    <mergeCell ref="D22:H22"/>
    <mergeCell ref="B23:C23"/>
    <mergeCell ref="D23:H23"/>
    <mergeCell ref="B24:C24"/>
    <mergeCell ref="D24:H24"/>
    <mergeCell ref="B18:C18"/>
    <mergeCell ref="D18:H18"/>
    <mergeCell ref="B19:C19"/>
    <mergeCell ref="D19:H19"/>
    <mergeCell ref="B20:C20"/>
    <mergeCell ref="D20:H20"/>
    <mergeCell ref="B46:F46"/>
    <mergeCell ref="B47:F47"/>
    <mergeCell ref="B50:F50"/>
    <mergeCell ref="B51:F51"/>
    <mergeCell ref="B52:F52"/>
    <mergeCell ref="B54:F54"/>
    <mergeCell ref="B26:H26"/>
    <mergeCell ref="B28:H37"/>
    <mergeCell ref="B39:H39"/>
    <mergeCell ref="B42:F42"/>
    <mergeCell ref="B43:F43"/>
    <mergeCell ref="B44:F44"/>
    <mergeCell ref="B76:H77"/>
    <mergeCell ref="B79:D79"/>
    <mergeCell ref="B81:D81"/>
    <mergeCell ref="B82:D82"/>
    <mergeCell ref="B83:D83"/>
    <mergeCell ref="B84:D84"/>
    <mergeCell ref="B55:F55"/>
    <mergeCell ref="B58:C58"/>
    <mergeCell ref="B59:H70"/>
    <mergeCell ref="B72:H72"/>
    <mergeCell ref="B74:C74"/>
    <mergeCell ref="D74:F74"/>
    <mergeCell ref="E104:F104"/>
    <mergeCell ref="B91:D91"/>
    <mergeCell ref="B92:D92"/>
    <mergeCell ref="B93:D93"/>
    <mergeCell ref="B94:D94"/>
    <mergeCell ref="B95:D95"/>
    <mergeCell ref="B96:D96"/>
    <mergeCell ref="B85:D85"/>
    <mergeCell ref="B86:D86"/>
    <mergeCell ref="B87:D87"/>
    <mergeCell ref="B88:D88"/>
    <mergeCell ref="B89:D89"/>
    <mergeCell ref="B90:D90"/>
    <mergeCell ref="B105:D105"/>
    <mergeCell ref="B106:D106"/>
    <mergeCell ref="B107:D107"/>
    <mergeCell ref="B110:D110"/>
    <mergeCell ref="B112:D112"/>
    <mergeCell ref="B113:D113"/>
    <mergeCell ref="B97:D97"/>
    <mergeCell ref="B98:D98"/>
    <mergeCell ref="B99:D99"/>
    <mergeCell ref="B101:D101"/>
    <mergeCell ref="B102:D102"/>
    <mergeCell ref="B135:F135"/>
    <mergeCell ref="B136:F136"/>
    <mergeCell ref="B137:F137"/>
    <mergeCell ref="B139:H139"/>
    <mergeCell ref="B140:H140"/>
    <mergeCell ref="B141:H141"/>
    <mergeCell ref="B114:D114"/>
    <mergeCell ref="B115:D115"/>
    <mergeCell ref="B116:D116"/>
    <mergeCell ref="B118:D118"/>
    <mergeCell ref="B125:D125"/>
    <mergeCell ref="B132:H132"/>
    <mergeCell ref="C147:D147"/>
    <mergeCell ref="E147:F147"/>
    <mergeCell ref="G147:H147"/>
    <mergeCell ref="C148:D148"/>
    <mergeCell ref="E148:F148"/>
    <mergeCell ref="G148:H148"/>
    <mergeCell ref="B142:H142"/>
    <mergeCell ref="C145:D145"/>
    <mergeCell ref="E145:F145"/>
    <mergeCell ref="G145:H145"/>
    <mergeCell ref="C146:D146"/>
    <mergeCell ref="E146:F146"/>
    <mergeCell ref="G146:H146"/>
    <mergeCell ref="C151:D151"/>
    <mergeCell ref="E151:F151"/>
    <mergeCell ref="G151:H151"/>
    <mergeCell ref="C152:D152"/>
    <mergeCell ref="E152:F152"/>
    <mergeCell ref="G152:H152"/>
    <mergeCell ref="C149:D149"/>
    <mergeCell ref="E149:F149"/>
    <mergeCell ref="G149:H149"/>
    <mergeCell ref="C150:D150"/>
    <mergeCell ref="E150:F150"/>
    <mergeCell ref="G150:H150"/>
    <mergeCell ref="B170:H170"/>
    <mergeCell ref="B173:F173"/>
    <mergeCell ref="B174:F174"/>
    <mergeCell ref="B175:F175"/>
    <mergeCell ref="B176:F176"/>
    <mergeCell ref="B177:F177"/>
    <mergeCell ref="B156:C156"/>
    <mergeCell ref="B157:C157"/>
    <mergeCell ref="B158:C158"/>
    <mergeCell ref="B159:C159"/>
    <mergeCell ref="B162:C162"/>
    <mergeCell ref="B164:H164"/>
    <mergeCell ref="B202:C202"/>
    <mergeCell ref="B203:C203"/>
    <mergeCell ref="E203:F206"/>
    <mergeCell ref="B204:C204"/>
    <mergeCell ref="B205:C205"/>
    <mergeCell ref="B207:H207"/>
    <mergeCell ref="G179:H180"/>
    <mergeCell ref="B180:F181"/>
    <mergeCell ref="B196:H196"/>
    <mergeCell ref="B199:C199"/>
    <mergeCell ref="B200:C200"/>
    <mergeCell ref="B201:C201"/>
    <mergeCell ref="B220:H225"/>
    <mergeCell ref="B228:H228"/>
    <mergeCell ref="B230:H231"/>
    <mergeCell ref="B234:G234"/>
    <mergeCell ref="B235:G235"/>
    <mergeCell ref="B236:G236"/>
    <mergeCell ref="B209:G209"/>
    <mergeCell ref="B213:E213"/>
    <mergeCell ref="G213:H217"/>
    <mergeCell ref="B214:E214"/>
    <mergeCell ref="B215:E215"/>
    <mergeCell ref="B216:E216"/>
    <mergeCell ref="B251:C251"/>
    <mergeCell ref="B252:C252"/>
    <mergeCell ref="B253:C253"/>
    <mergeCell ref="B254:C254"/>
    <mergeCell ref="B255:C255"/>
    <mergeCell ref="B256:C256"/>
    <mergeCell ref="B239:H240"/>
    <mergeCell ref="B242:H242"/>
    <mergeCell ref="B246:H246"/>
    <mergeCell ref="B248:C248"/>
    <mergeCell ref="B249:C249"/>
    <mergeCell ref="B250:C250"/>
    <mergeCell ref="B263:C263"/>
    <mergeCell ref="B264:C264"/>
    <mergeCell ref="B265:C265"/>
    <mergeCell ref="B266:C266"/>
    <mergeCell ref="B267:C267"/>
    <mergeCell ref="B268:C268"/>
    <mergeCell ref="B257:C257"/>
    <mergeCell ref="B258:C258"/>
    <mergeCell ref="B259:C259"/>
    <mergeCell ref="B260:C260"/>
    <mergeCell ref="B261:C261"/>
    <mergeCell ref="B262:C262"/>
    <mergeCell ref="B276:C276"/>
    <mergeCell ref="B277:C277"/>
    <mergeCell ref="B278:C278"/>
    <mergeCell ref="B280:C280"/>
    <mergeCell ref="B281:C281"/>
    <mergeCell ref="B282:C282"/>
    <mergeCell ref="B269:C269"/>
    <mergeCell ref="B270:C270"/>
    <mergeCell ref="B271:C271"/>
    <mergeCell ref="B272:C272"/>
    <mergeCell ref="B273:C273"/>
    <mergeCell ref="B274:C274"/>
    <mergeCell ref="B297:D297"/>
    <mergeCell ref="E297:F297"/>
    <mergeCell ref="G297:H297"/>
    <mergeCell ref="B298:D298"/>
    <mergeCell ref="E298:F298"/>
    <mergeCell ref="G298:H298"/>
    <mergeCell ref="B283:C283"/>
    <mergeCell ref="B284:C284"/>
    <mergeCell ref="B291:G291"/>
    <mergeCell ref="B294:H294"/>
    <mergeCell ref="E296:F296"/>
    <mergeCell ref="G296:H296"/>
    <mergeCell ref="B301:D301"/>
    <mergeCell ref="E301:F301"/>
    <mergeCell ref="G301:H301"/>
    <mergeCell ref="B302:D302"/>
    <mergeCell ref="E302:F302"/>
    <mergeCell ref="G302:H302"/>
    <mergeCell ref="B299:D299"/>
    <mergeCell ref="E299:F299"/>
    <mergeCell ref="G299:H299"/>
    <mergeCell ref="B300:D300"/>
    <mergeCell ref="E300:F300"/>
    <mergeCell ref="G300:H300"/>
    <mergeCell ref="B309:H309"/>
    <mergeCell ref="B310:H317"/>
    <mergeCell ref="B320:H320"/>
    <mergeCell ref="E322:F322"/>
    <mergeCell ref="G322:H322"/>
    <mergeCell ref="B323:D323"/>
    <mergeCell ref="E323:F323"/>
    <mergeCell ref="G323:H323"/>
    <mergeCell ref="B303:D303"/>
    <mergeCell ref="E303:F303"/>
    <mergeCell ref="G303:H303"/>
    <mergeCell ref="E304:F304"/>
    <mergeCell ref="G304:H304"/>
    <mergeCell ref="E305:F307"/>
    <mergeCell ref="G305:H307"/>
    <mergeCell ref="B328:D328"/>
    <mergeCell ref="E328:F328"/>
    <mergeCell ref="G328:H328"/>
    <mergeCell ref="E329:F329"/>
    <mergeCell ref="G329:H329"/>
    <mergeCell ref="E330:F332"/>
    <mergeCell ref="G330:H332"/>
    <mergeCell ref="B324:D324"/>
    <mergeCell ref="B325:D325"/>
    <mergeCell ref="E325:F325"/>
    <mergeCell ref="G325:H325"/>
    <mergeCell ref="B326:D326"/>
    <mergeCell ref="B327:D327"/>
    <mergeCell ref="E327:F327"/>
    <mergeCell ref="G327:H327"/>
    <mergeCell ref="B335:D335"/>
    <mergeCell ref="E335:F335"/>
    <mergeCell ref="G335:H335"/>
    <mergeCell ref="B336:D336"/>
    <mergeCell ref="E336:F336"/>
    <mergeCell ref="G336:H336"/>
    <mergeCell ref="B333:D333"/>
    <mergeCell ref="E333:F333"/>
    <mergeCell ref="G333:H333"/>
    <mergeCell ref="B334:D334"/>
    <mergeCell ref="E334:F334"/>
    <mergeCell ref="G334:H334"/>
    <mergeCell ref="E342:F342"/>
    <mergeCell ref="G342:H342"/>
    <mergeCell ref="B343:H343"/>
    <mergeCell ref="B344:H344"/>
    <mergeCell ref="E346:F346"/>
    <mergeCell ref="G346:H346"/>
    <mergeCell ref="B337:D337"/>
    <mergeCell ref="E337:F337"/>
    <mergeCell ref="G337:H337"/>
    <mergeCell ref="E338:F338"/>
    <mergeCell ref="G338:H338"/>
    <mergeCell ref="E339:F341"/>
    <mergeCell ref="G339:H341"/>
    <mergeCell ref="B349:D349"/>
    <mergeCell ref="E349:F349"/>
    <mergeCell ref="G349:H349"/>
    <mergeCell ref="B350:D350"/>
    <mergeCell ref="E350:F350"/>
    <mergeCell ref="G350:H350"/>
    <mergeCell ref="B347:D347"/>
    <mergeCell ref="E347:F347"/>
    <mergeCell ref="G347:H347"/>
    <mergeCell ref="B348:D348"/>
    <mergeCell ref="E348:F348"/>
    <mergeCell ref="G348:H348"/>
    <mergeCell ref="E359:F360"/>
    <mergeCell ref="G359:H360"/>
    <mergeCell ref="B361:D361"/>
    <mergeCell ref="E361:F361"/>
    <mergeCell ref="G361:H361"/>
    <mergeCell ref="B362:D362"/>
    <mergeCell ref="E362:F362"/>
    <mergeCell ref="G362:H362"/>
    <mergeCell ref="E351:F351"/>
    <mergeCell ref="G351:H351"/>
    <mergeCell ref="E352:F354"/>
    <mergeCell ref="G352:H354"/>
    <mergeCell ref="B356:H356"/>
    <mergeCell ref="B357:H357"/>
    <mergeCell ref="B365:D365"/>
    <mergeCell ref="B366:D366"/>
    <mergeCell ref="E366:F366"/>
    <mergeCell ref="G366:H366"/>
    <mergeCell ref="B367:D367"/>
    <mergeCell ref="E367:F367"/>
    <mergeCell ref="G367:H367"/>
    <mergeCell ref="B363:D363"/>
    <mergeCell ref="E363:F363"/>
    <mergeCell ref="G363:H363"/>
    <mergeCell ref="B364:D364"/>
    <mergeCell ref="E364:F364"/>
    <mergeCell ref="G364:H364"/>
    <mergeCell ref="E370:F370"/>
    <mergeCell ref="G370:H370"/>
    <mergeCell ref="E371:F372"/>
    <mergeCell ref="G371:H372"/>
    <mergeCell ref="B376:H376"/>
    <mergeCell ref="B377:H377"/>
    <mergeCell ref="B368:D368"/>
    <mergeCell ref="E368:F368"/>
    <mergeCell ref="G368:H368"/>
    <mergeCell ref="B369:D369"/>
    <mergeCell ref="E369:F369"/>
    <mergeCell ref="G369:H369"/>
    <mergeCell ref="B398:E398"/>
    <mergeCell ref="B400:G400"/>
    <mergeCell ref="B401:G401"/>
    <mergeCell ref="B405:H405"/>
    <mergeCell ref="E407:F407"/>
    <mergeCell ref="G407:H407"/>
    <mergeCell ref="B378:H378"/>
    <mergeCell ref="B379:H379"/>
    <mergeCell ref="B380:H390"/>
    <mergeCell ref="B392:H392"/>
    <mergeCell ref="B394:E394"/>
    <mergeCell ref="B396:H396"/>
    <mergeCell ref="B410:D410"/>
    <mergeCell ref="B411:D411"/>
    <mergeCell ref="E411:F411"/>
    <mergeCell ref="G411:H411"/>
    <mergeCell ref="B412:D412"/>
    <mergeCell ref="B413:D413"/>
    <mergeCell ref="B408:D408"/>
    <mergeCell ref="E408:F408"/>
    <mergeCell ref="G408:H408"/>
    <mergeCell ref="B409:D409"/>
    <mergeCell ref="E409:F409"/>
    <mergeCell ref="G409:H409"/>
    <mergeCell ref="G418:H418"/>
    <mergeCell ref="B419:D419"/>
    <mergeCell ref="B420:D420"/>
    <mergeCell ref="E420:F420"/>
    <mergeCell ref="G420:H420"/>
    <mergeCell ref="B414:D414"/>
    <mergeCell ref="B415:D415"/>
    <mergeCell ref="B416:D416"/>
    <mergeCell ref="E416:F416"/>
    <mergeCell ref="G416:H416"/>
    <mergeCell ref="B417:D417"/>
    <mergeCell ref="E417:F417"/>
    <mergeCell ref="G417:H417"/>
    <mergeCell ref="B421:D421"/>
    <mergeCell ref="B422:D422"/>
    <mergeCell ref="B423:D423"/>
    <mergeCell ref="B424:D424"/>
    <mergeCell ref="B425:E425"/>
    <mergeCell ref="B426:D426"/>
    <mergeCell ref="E426:F426"/>
    <mergeCell ref="B418:D418"/>
    <mergeCell ref="E418:F418"/>
    <mergeCell ref="B429:D429"/>
    <mergeCell ref="B430:D430"/>
    <mergeCell ref="E430:F430"/>
    <mergeCell ref="G430:H430"/>
    <mergeCell ref="B431:D431"/>
    <mergeCell ref="E431:F431"/>
    <mergeCell ref="G431:H431"/>
    <mergeCell ref="G426:H426"/>
    <mergeCell ref="B427:D427"/>
    <mergeCell ref="E427:F427"/>
    <mergeCell ref="G427:H427"/>
    <mergeCell ref="B428:D428"/>
    <mergeCell ref="E428:F428"/>
    <mergeCell ref="G428:H428"/>
    <mergeCell ref="B445:H445"/>
    <mergeCell ref="B447:C447"/>
    <mergeCell ref="B449:H449"/>
    <mergeCell ref="B451:F451"/>
    <mergeCell ref="B453:H453"/>
    <mergeCell ref="B456:G456"/>
    <mergeCell ref="B432:D432"/>
    <mergeCell ref="E432:F432"/>
    <mergeCell ref="G432:H432"/>
    <mergeCell ref="B435:H440"/>
    <mergeCell ref="B443:H443"/>
    <mergeCell ref="B444:H444"/>
    <mergeCell ref="B463:G463"/>
    <mergeCell ref="B464:G464"/>
    <mergeCell ref="B465:G465"/>
    <mergeCell ref="B466:G466"/>
    <mergeCell ref="B468:G468"/>
    <mergeCell ref="B469:G469"/>
    <mergeCell ref="B457:G457"/>
    <mergeCell ref="B458:G458"/>
    <mergeCell ref="B459:G459"/>
    <mergeCell ref="B460:G460"/>
    <mergeCell ref="B461:G461"/>
    <mergeCell ref="B462:G462"/>
    <mergeCell ref="B491:H502"/>
    <mergeCell ref="B506:H506"/>
    <mergeCell ref="B508:G508"/>
    <mergeCell ref="B523:H523"/>
    <mergeCell ref="B526:G526"/>
    <mergeCell ref="B527:G527"/>
    <mergeCell ref="B470:G470"/>
    <mergeCell ref="B471:G471"/>
    <mergeCell ref="G473:H476"/>
    <mergeCell ref="B479:H479"/>
    <mergeCell ref="B481:E481"/>
    <mergeCell ref="B484:F484"/>
    <mergeCell ref="B510:H510"/>
    <mergeCell ref="B534:G534"/>
    <mergeCell ref="B535:G535"/>
    <mergeCell ref="B536:G536"/>
    <mergeCell ref="B537:G537"/>
    <mergeCell ref="B539:G539"/>
    <mergeCell ref="B540:G540"/>
    <mergeCell ref="B528:G528"/>
    <mergeCell ref="B529:G529"/>
    <mergeCell ref="B530:G530"/>
    <mergeCell ref="B531:G531"/>
    <mergeCell ref="B532:G532"/>
    <mergeCell ref="B533:G533"/>
    <mergeCell ref="B552:H552"/>
    <mergeCell ref="B553:H564"/>
    <mergeCell ref="B567:H575"/>
    <mergeCell ref="B577:H577"/>
    <mergeCell ref="C580:E580"/>
    <mergeCell ref="F580:H580"/>
    <mergeCell ref="B541:G541"/>
    <mergeCell ref="B542:G542"/>
    <mergeCell ref="B545:H545"/>
    <mergeCell ref="B547:G547"/>
    <mergeCell ref="B548:G548"/>
    <mergeCell ref="B549:G549"/>
    <mergeCell ref="C584:E584"/>
    <mergeCell ref="F584:H584"/>
    <mergeCell ref="B587:G587"/>
    <mergeCell ref="B590:H601"/>
    <mergeCell ref="C581:E581"/>
    <mergeCell ref="F581:H581"/>
    <mergeCell ref="C582:E582"/>
    <mergeCell ref="F582:H582"/>
    <mergeCell ref="C583:E583"/>
    <mergeCell ref="F583:H583"/>
  </mergeCells>
  <dataValidations disablePrompts="1" count="12">
    <dataValidation type="decimal" allowBlank="1" showInputMessage="1" showErrorMessage="1" error="Un nombre est attendu" prompt="Un nombre est attendu" sqref="H595 H587" xr:uid="{00000000-0002-0000-0000-000000000000}">
      <formula1>-0.1</formula1>
      <formula2>100000</formula2>
    </dataValidation>
    <dataValidation type="whole" allowBlank="1" showInputMessage="1" showErrorMessage="1" error="Un nombre entier est attendu" prompt="Un nombre entier est attendu" sqref="F394 H400:H401 H549 H468:H471 C147:H151 D199:D205 H209 F213:F216 H234:H236 H484:H488 D277:G284 H291 H539:H542 H456:H466 H526:H537 F398 D248:D275" xr:uid="{00000000-0002-0000-0000-000001000000}">
      <formula1>-1</formula1>
      <formula2>100000</formula2>
    </dataValidation>
    <dataValidation type="whole" allowBlank="1" showInputMessage="1" showErrorMessage="1" error="Un nombre entier est attendu" prompt="Un nombre entier est attendu" sqref="E334:H337 E366:H369 D447:G447 E297:H303 E323:H327 E347:H350 E361:H364 E430:H432 E426:H428 E408:H424" xr:uid="{00000000-0002-0000-0000-000002000000}">
      <formula1>-1</formula1>
      <formula2>1000</formula2>
    </dataValidation>
    <dataValidation type="whole" allowBlank="1" showInputMessage="1" showErrorMessage="1" error="un nombre entier est attendu" prompt="un nombre entier est attendu" sqref="G42:G44 E113:E117 G50:G52 G54:G55 D162:E163 G173:G177 D156:G159 G46 E130 E119:E124 E105:E111 D165:E169 G135:G138" xr:uid="{00000000-0002-0000-0000-000003000000}">
      <formula1>-1</formula1>
      <formula2>1000000000</formula2>
    </dataValidation>
    <dataValidation type="whole" allowBlank="1" showInputMessage="1" showErrorMessage="1" error="Un nombre entier est attendu" prompt="Un nombre entier est attendu" sqref="C581:H583 C588:H593" xr:uid="{00000000-0002-0000-0000-000004000000}">
      <formula1>-1</formula1>
      <formula2>10000</formula2>
    </dataValidation>
    <dataValidation type="list" allowBlank="1" showInputMessage="1" showErrorMessage="1" errorTitle="Erreur de saisie" error="Veuillez sélectionner une valeur dans la liste (menu déroulant) ..." sqref="H547:H548" xr:uid="{00000000-0002-0000-0000-000005000000}">
      <formula1>"Oui,Non"</formula1>
    </dataValidation>
    <dataValidation type="whole" allowBlank="1" showInputMessage="1" showErrorMessage="1" prompt="Un nombre entier est attendu" sqref="G394 E328:H328" xr:uid="{00000000-0002-0000-0000-000006000000}">
      <formula1>-1</formula1>
      <formula2>1000</formula2>
    </dataValidation>
    <dataValidation type="whole" allowBlank="1" showInputMessage="1" showErrorMessage="1" error="Un nombre entier est attendu" sqref="D276:H276" xr:uid="{00000000-0002-0000-0000-000007000000}">
      <formula1>-1</formula1>
      <formula2>1000</formula2>
    </dataValidation>
    <dataValidation type="decimal" allowBlank="1" showInputMessage="1" showErrorMessage="1" error="Un nombre est attendu" sqref="E97:F99 E101:F102 E79:F95" xr:uid="{00000000-0002-0000-0000-000008000000}">
      <formula1>-0.1</formula1>
      <formula2>1000</formula2>
    </dataValidation>
    <dataValidation type="whole" allowBlank="1" showInputMessage="1" showErrorMessage="1" sqref="D160:G160" xr:uid="{00000000-0002-0000-0000-000009000000}">
      <formula1>-1</formula1>
      <formula2>1000</formula2>
    </dataValidation>
    <dataValidation type="list" allowBlank="1" showInputMessage="1" showErrorMessage="1" errorTitle="Erreur de saisie" error="Veuillez sélectionner une valeur dans la liste (menu déroulant) ..." sqref="D74:F74" xr:uid="{00000000-0002-0000-0000-00000A000000}">
      <formula1>"convention de 1951,convention de 1966,FP hospitalière,autre statut"</formula1>
    </dataValidation>
    <dataValidation type="list" allowBlank="1" showInputMessage="1" showErrorMessage="1" errorTitle="Erreur de saisie" error="Veuillez sélectionner une valeur dans la liste (menu déroulant) ..." sqref="C6" xr:uid="{00000000-0002-0000-0000-00000B000000}">
      <formula1>Regions</formula1>
    </dataValidation>
  </dataValidations>
  <pageMargins left="0.11811023622047245" right="0.51181102362204722" top="0.55118110236220474" bottom="0.74803149606299213" header="0.11811023622047245" footer="0.31496062992125984"/>
  <pageSetup paperSize="8" scale="95" fitToHeight="0" orientation="portrait" r:id="rId1"/>
  <headerFooter>
    <oddFooter>&amp;R&amp;P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695DA65ECF7F4CA7F71748CEB6DAD0" ma:contentTypeVersion="4" ma:contentTypeDescription="Crée un document." ma:contentTypeScope="" ma:versionID="8381b4c16090be9dbc3b519d1851a6a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5ba36907be9ae81b8aaafea7b4023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796369-5FD7-4ED1-A4CB-87AF680816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F42D2D-1237-4F92-93B3-F86C2FD7FC49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80A3CE1-5C50-4DEF-8EB7-87203EB049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RASA ESSIP</vt:lpstr>
    </vt:vector>
  </TitlesOfParts>
  <Company>BPT/DNUM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ghazi.zaroui</dc:creator>
  <cp:lastModifiedBy>KRUTUL, Caroline (DFAS/SDSGI/DOC)</cp:lastModifiedBy>
  <cp:lastPrinted>2023-10-30T14:00:53Z</cp:lastPrinted>
  <dcterms:created xsi:type="dcterms:W3CDTF">2023-07-07T16:42:26Z</dcterms:created>
  <dcterms:modified xsi:type="dcterms:W3CDTF">2023-10-30T14:02:31Z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0x0101007C695DA65ECF7F4CA7F71748CEB6DAD0</vt:lpwstr>
  </property>
</Properties>
</file>